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EVOLUCION-GEN BRU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 localSheetId="0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'EVOLUCION-GEN BRUTA'!$B$1:$X$22</definedName>
    <definedName name="_xlnm.Print_Area">#REF!</definedName>
    <definedName name="axc" localSheetId="0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 localSheetId="0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 localSheetId="0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 localSheetId="0">#REF!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X19" i="1" l="1"/>
  <c r="X18" i="1"/>
  <c r="X17" i="1"/>
  <c r="X16" i="1"/>
  <c r="X14" i="1"/>
  <c r="X13" i="1"/>
  <c r="X12" i="1"/>
  <c r="X10" i="1"/>
  <c r="X9" i="1"/>
  <c r="X8" i="1"/>
  <c r="X20" i="1" s="1"/>
  <c r="X21" i="1" s="1"/>
</calcChain>
</file>

<file path=xl/sharedStrings.xml><?xml version="1.0" encoding="utf-8"?>
<sst xmlns="http://schemas.openxmlformats.org/spreadsheetml/2006/main" count="19" uniqueCount="19">
  <si>
    <t>Cuadro II-11</t>
  </si>
  <si>
    <t xml:space="preserve">Sistema Interconectado Nacional </t>
  </si>
  <si>
    <t>Generación Bruta 1992-2012 (GWh)</t>
  </si>
  <si>
    <t>Empresa</t>
  </si>
  <si>
    <t>CECBB</t>
  </si>
  <si>
    <t>COBEE</t>
  </si>
  <si>
    <t>CORANI</t>
  </si>
  <si>
    <t>EGSA</t>
  </si>
  <si>
    <t>ERESA</t>
  </si>
  <si>
    <t>EVH</t>
  </si>
  <si>
    <t>ENDE ANDINA</t>
  </si>
  <si>
    <t>ENDE</t>
  </si>
  <si>
    <t>GBE</t>
  </si>
  <si>
    <t>HB</t>
  </si>
  <si>
    <t>SDB</t>
  </si>
  <si>
    <t>SYNERGIA</t>
  </si>
  <si>
    <t>Total S.I.N.</t>
  </si>
  <si>
    <r>
      <t xml:space="preserve">Crecimiento </t>
    </r>
    <r>
      <rPr>
        <b/>
        <sz val="7"/>
        <color theme="0"/>
        <rFont val="Century Gothic"/>
        <family val="2"/>
      </rPr>
      <t>al periodo anterior</t>
    </r>
  </si>
  <si>
    <t xml:space="preserve"> ERESA opera las centrales del Yura desde 1998, antes de este año fueron operadas por COMIBOL, quien es además propietaria de estas centrales.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</si>
</sst>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#.##000"/>
    <numFmt numFmtId="168" formatCode="_ * #,##0.00_ ;_ * \-#,##0.00_ ;_ * &quot;-&quot;??_ ;_ @_ "/>
    <numFmt numFmtId="169" formatCode="\$#,#00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#,#00"/>
    <numFmt numFmtId="174" formatCode="_ * #,##0_ ;_ * \-#,##0_ ;_ * &quot;-&quot;_ ;_ @_ "/>
    <numFmt numFmtId="175" formatCode="_-* #,##0\ _€_-;\-* #,##0\ _€_-;_-* &quot;-&quot;\ _€_-;_-@_-"/>
    <numFmt numFmtId="176" formatCode="_-* #,##0.00\ _p_t_a_-;\-* #,##0.00\ _p_t_a_-;_-* &quot;-&quot;??\ _p_t_a_-;_-@_-"/>
    <numFmt numFmtId="177" formatCode="_-* #,##0.00\ _P_t_s_-;\-* #,##0.00\ _P_t_s_-;_-* &quot;-&quot;??\ _P_t_s_-;_-@_-"/>
    <numFmt numFmtId="178" formatCode="mmm"/>
    <numFmt numFmtId="179" formatCode="#,##0.000\ "/>
    <numFmt numFmtId="180" formatCode="_-* #,##0.00\ _€_-;\-* #,##0.00\ _€_-;_-* &quot;-&quot;??\ _€_-;_-@_-"/>
    <numFmt numFmtId="181" formatCode="_-* #,##0.00\ _B_s_._-;\-* #,##0.00\ _B_s_._-;_-* &quot;-&quot;??\ _B_s_._-;_-@_-"/>
    <numFmt numFmtId="182" formatCode="%#,#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entury Gothic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b/>
      <sz val="8"/>
      <name val="Century Gothic"/>
      <family val="2"/>
    </font>
    <font>
      <sz val="5"/>
      <name val="Century Gothic"/>
      <family val="2"/>
    </font>
    <font>
      <b/>
      <sz val="7"/>
      <color theme="0"/>
      <name val="Century Gothic"/>
      <family val="2"/>
    </font>
    <font>
      <sz val="6"/>
      <name val="Agency FB"/>
      <family val="2"/>
    </font>
    <font>
      <sz val="6"/>
      <name val="Century Gothic"/>
      <family val="2"/>
    </font>
    <font>
      <sz val="7"/>
      <color indexed="9"/>
      <name val="Century Gothic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tted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tted">
        <color theme="9" tint="-0.24994659260841701"/>
      </left>
      <right/>
      <top/>
      <bottom/>
      <diagonal/>
    </border>
    <border>
      <left style="dotted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0" fontId="2" fillId="0" borderId="0"/>
    <xf numFmtId="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19" borderId="6" applyNumberFormat="0" applyAlignment="0" applyProtection="0"/>
    <xf numFmtId="0" fontId="15" fillId="19" borderId="6" applyNumberFormat="0" applyAlignment="0" applyProtection="0"/>
    <xf numFmtId="0" fontId="16" fillId="20" borderId="7" applyNumberFormat="0" applyAlignment="0" applyProtection="0"/>
    <xf numFmtId="0" fontId="16" fillId="20" borderId="7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67" fontId="18" fillId="0" borderId="0"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9" fontId="18" fillId="0" borderId="0">
      <protection locked="0"/>
    </xf>
    <xf numFmtId="0" fontId="2" fillId="0" borderId="0" applyFont="0" applyFill="0" applyBorder="0" applyAlignment="0" applyProtection="0"/>
    <xf numFmtId="170" fontId="20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3" fillId="10" borderId="6" applyNumberFormat="0" applyAlignment="0" applyProtection="0"/>
    <xf numFmtId="0" fontId="23" fillId="10" borderId="6" applyNumberForma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173" fontId="18" fillId="0" borderId="0">
      <protection locked="0"/>
    </xf>
    <xf numFmtId="167" fontId="18" fillId="0" borderId="0">
      <protection locked="0"/>
    </xf>
    <xf numFmtId="170" fontId="20" fillId="0" borderId="0">
      <protection locked="0"/>
    </xf>
    <xf numFmtId="173" fontId="18" fillId="0" borderId="0">
      <protection locked="0"/>
    </xf>
    <xf numFmtId="170" fontId="25" fillId="0" borderId="0">
      <protection locked="0"/>
    </xf>
    <xf numFmtId="0" fontId="21" fillId="0" borderId="0">
      <protection locked="0"/>
    </xf>
    <xf numFmtId="170" fontId="25" fillId="0" borderId="0">
      <protection locked="0"/>
    </xf>
    <xf numFmtId="0" fontId="21" fillId="0" borderId="0">
      <protection locked="0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18" fillId="0" borderId="0">
      <protection locked="0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9" applyNumberFormat="0" applyFont="0" applyAlignment="0" applyProtection="0"/>
    <xf numFmtId="0" fontId="2" fillId="26" borderId="9" applyNumberFormat="0" applyFont="0" applyAlignment="0" applyProtection="0"/>
    <xf numFmtId="0" fontId="28" fillId="27" borderId="10">
      <alignment horizontal="center" vertical="center"/>
    </xf>
    <xf numFmtId="0" fontId="29" fillId="0" borderId="11">
      <alignment horizontal="center"/>
    </xf>
    <xf numFmtId="182" fontId="18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19" borderId="12" applyNumberFormat="0" applyAlignment="0" applyProtection="0"/>
    <xf numFmtId="0" fontId="31" fillId="19" borderId="12" applyNumberFormat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</cellStyleXfs>
  <cellXfs count="30">
    <xf numFmtId="0" fontId="0" fillId="0" borderId="0" xfId="0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4" fillId="3" borderId="0" xfId="1" applyFont="1" applyFill="1" applyAlignment="1">
      <alignment horizontal="center" vertical="center"/>
    </xf>
    <xf numFmtId="0" fontId="3" fillId="4" borderId="0" xfId="1" applyFont="1" applyFill="1"/>
    <xf numFmtId="0" fontId="5" fillId="0" borderId="0" xfId="1" applyFont="1"/>
    <xf numFmtId="0" fontId="5" fillId="4" borderId="0" xfId="1" applyFont="1" applyFill="1"/>
    <xf numFmtId="0" fontId="6" fillId="4" borderId="1" xfId="1" applyFont="1" applyFill="1" applyBorder="1"/>
    <xf numFmtId="0" fontId="6" fillId="4" borderId="2" xfId="1" applyFont="1" applyFill="1" applyBorder="1"/>
    <xf numFmtId="0" fontId="3" fillId="4" borderId="3" xfId="1" applyFont="1" applyFill="1" applyBorder="1"/>
    <xf numFmtId="0" fontId="3" fillId="0" borderId="0" xfId="1" applyFont="1" applyBorder="1"/>
    <xf numFmtId="0" fontId="3" fillId="4" borderId="0" xfId="1" applyFont="1" applyFill="1" applyBorder="1"/>
    <xf numFmtId="164" fontId="3" fillId="4" borderId="3" xfId="2" applyNumberFormat="1" applyFont="1" applyFill="1" applyBorder="1"/>
    <xf numFmtId="164" fontId="3" fillId="4" borderId="0" xfId="2" applyNumberFormat="1" applyFont="1" applyFill="1" applyBorder="1"/>
    <xf numFmtId="0" fontId="6" fillId="0" borderId="0" xfId="1" applyFont="1"/>
    <xf numFmtId="0" fontId="6" fillId="4" borderId="0" xfId="1" applyFont="1" applyFill="1"/>
    <xf numFmtId="0" fontId="6" fillId="4" borderId="0" xfId="1" applyFont="1" applyFill="1" applyBorder="1"/>
    <xf numFmtId="164" fontId="5" fillId="4" borderId="4" xfId="2" applyNumberFormat="1" applyFont="1" applyFill="1" applyBorder="1"/>
    <xf numFmtId="164" fontId="5" fillId="4" borderId="5" xfId="2" applyNumberFormat="1" applyFont="1" applyFill="1" applyBorder="1"/>
    <xf numFmtId="164" fontId="5" fillId="4" borderId="0" xfId="2" applyNumberFormat="1" applyFont="1" applyFill="1" applyBorder="1"/>
    <xf numFmtId="0" fontId="7" fillId="0" borderId="0" xfId="1" applyFont="1"/>
    <xf numFmtId="0" fontId="7" fillId="4" borderId="0" xfId="1" applyFont="1" applyFill="1"/>
    <xf numFmtId="0" fontId="5" fillId="4" borderId="1" xfId="1" applyFont="1" applyFill="1" applyBorder="1"/>
    <xf numFmtId="165" fontId="5" fillId="4" borderId="2" xfId="1" applyNumberFormat="1" applyFont="1" applyFill="1" applyBorder="1"/>
    <xf numFmtId="166" fontId="5" fillId="4" borderId="1" xfId="3" applyNumberFormat="1" applyFont="1" applyFill="1" applyBorder="1"/>
    <xf numFmtId="0" fontId="9" fillId="4" borderId="0" xfId="1" applyFont="1" applyFill="1" applyBorder="1" applyAlignment="1">
      <alignment horizontal="left" wrapText="1"/>
    </xf>
    <xf numFmtId="0" fontId="10" fillId="4" borderId="0" xfId="1" applyFont="1" applyFill="1" applyAlignment="1">
      <alignment horizontal="left"/>
    </xf>
    <xf numFmtId="0" fontId="11" fillId="0" borderId="0" xfId="1" applyFont="1"/>
  </cellXfs>
  <cellStyles count="185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illares_2 GeneraciónBruta 2 2" xfId="2"/>
    <cellStyle name="Monetario" xfId="126"/>
    <cellStyle name="Neutral 2" xfId="127"/>
    <cellStyle name="Neutral 3" xfId="128"/>
    <cellStyle name="Normal" xfId="0" builtinId="0"/>
    <cellStyle name="Normal 10" xfId="129"/>
    <cellStyle name="Normal 2" xfId="130"/>
    <cellStyle name="Normal 2 2" xfId="1"/>
    <cellStyle name="Normal 2 3" xfId="131"/>
    <cellStyle name="Normal 2_ISE 210 TOTAL EMPRESA DICIEMBRE 2009" xfId="132"/>
    <cellStyle name="Normal 3" xfId="133"/>
    <cellStyle name="Normal 3 2" xfId="134"/>
    <cellStyle name="Normal 3 3" xfId="135"/>
    <cellStyle name="Normal 3 4" xfId="136"/>
    <cellStyle name="Normal 4" xfId="137"/>
    <cellStyle name="Normal 4 2" xfId="138"/>
    <cellStyle name="Normal 5" xfId="139"/>
    <cellStyle name="Normal 5 2" xfId="140"/>
    <cellStyle name="Normal 5 3" xfId="141"/>
    <cellStyle name="Normal 6" xfId="142"/>
    <cellStyle name="Normal 7" xfId="143"/>
    <cellStyle name="Normal 8" xfId="144"/>
    <cellStyle name="Normal 8 2" xfId="145"/>
    <cellStyle name="Normal 8 3" xfId="146"/>
    <cellStyle name="Normal 8 4" xfId="147"/>
    <cellStyle name="Normal 9" xfId="148"/>
    <cellStyle name="Notas 2" xfId="149"/>
    <cellStyle name="Notas 3" xfId="150"/>
    <cellStyle name="p" xfId="151"/>
    <cellStyle name="Pame" xfId="152"/>
    <cellStyle name="Percent" xfId="153"/>
    <cellStyle name="Percent 2" xfId="154"/>
    <cellStyle name="Percent 3" xfId="155"/>
    <cellStyle name="Percent 4" xfId="156"/>
    <cellStyle name="Percent 5" xfId="157"/>
    <cellStyle name="Percent 6" xfId="158"/>
    <cellStyle name="Porcentaje 2" xfId="159"/>
    <cellStyle name="Porcentaje 3" xfId="160"/>
    <cellStyle name="Porcentaje 4" xfId="161"/>
    <cellStyle name="Porcentual 2" xfId="162"/>
    <cellStyle name="Porcentual 2 2" xfId="3"/>
    <cellStyle name="Porcentual 2 3" xfId="163"/>
    <cellStyle name="Porcentual 3" xfId="164"/>
    <cellStyle name="Porcentual 3 2" xfId="165"/>
    <cellStyle name="Porcentual 4" xfId="166"/>
    <cellStyle name="Porcentual 5" xfId="167"/>
    <cellStyle name="Salida 2" xfId="168"/>
    <cellStyle name="Salida 3" xfId="169"/>
    <cellStyle name="Standard_EVAL-np" xfId="170"/>
    <cellStyle name="Texto de advertencia 2" xfId="171"/>
    <cellStyle name="Texto de advertencia 3" xfId="172"/>
    <cellStyle name="Texto explicativo 2" xfId="173"/>
    <cellStyle name="Texto explicativo 3" xfId="174"/>
    <cellStyle name="Título 1 2" xfId="175"/>
    <cellStyle name="Título 1 3" xfId="176"/>
    <cellStyle name="Título 2 2" xfId="177"/>
    <cellStyle name="Título 2 3" xfId="178"/>
    <cellStyle name="Título 3 2" xfId="179"/>
    <cellStyle name="Título 3 3" xfId="180"/>
    <cellStyle name="Título 4" xfId="181"/>
    <cellStyle name="Título 5" xfId="182"/>
    <cellStyle name="Total 2" xfId="183"/>
    <cellStyle name="Total 3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2\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Respaldo%20E\Disco%20E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My%20Document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O9">
            <v>1055.7556170000003</v>
          </cell>
        </row>
        <row r="10">
          <cell r="O10">
            <v>811.00453100000004</v>
          </cell>
        </row>
        <row r="11">
          <cell r="O11">
            <v>77.707057000000006</v>
          </cell>
        </row>
        <row r="12">
          <cell r="O12">
            <v>350.58580425333332</v>
          </cell>
        </row>
        <row r="13">
          <cell r="O13">
            <v>7.2035570999999994</v>
          </cell>
        </row>
        <row r="14">
          <cell r="O14">
            <v>20.816137000000001</v>
          </cell>
        </row>
        <row r="17">
          <cell r="O17">
            <v>395.952</v>
          </cell>
        </row>
        <row r="18">
          <cell r="O18">
            <v>102.99489299999999</v>
          </cell>
        </row>
        <row r="20">
          <cell r="O20">
            <v>1269.8858796700001</v>
          </cell>
        </row>
        <row r="21">
          <cell r="O21">
            <v>767.21499999999992</v>
          </cell>
        </row>
        <row r="23">
          <cell r="O23">
            <v>64.502200000000002</v>
          </cell>
        </row>
      </sheetData>
      <sheetData sheetId="11">
        <row r="6">
          <cell r="D6">
            <v>1992</v>
          </cell>
          <cell r="E6">
            <v>1993</v>
          </cell>
          <cell r="F6">
            <v>1994</v>
          </cell>
          <cell r="G6">
            <v>1995</v>
          </cell>
          <cell r="H6">
            <v>1996</v>
          </cell>
          <cell r="I6">
            <v>1997</v>
          </cell>
          <cell r="J6">
            <v>1998</v>
          </cell>
          <cell r="K6">
            <v>1999</v>
          </cell>
          <cell r="L6">
            <v>2000</v>
          </cell>
          <cell r="M6">
            <v>2001</v>
          </cell>
          <cell r="N6">
            <v>2002</v>
          </cell>
          <cell r="O6">
            <v>2003</v>
          </cell>
          <cell r="P6">
            <v>2004</v>
          </cell>
          <cell r="Q6">
            <v>2005</v>
          </cell>
          <cell r="R6">
            <v>2006</v>
          </cell>
          <cell r="S6">
            <v>2007</v>
          </cell>
          <cell r="T6">
            <v>2008</v>
          </cell>
          <cell r="U6">
            <v>2009</v>
          </cell>
          <cell r="V6">
            <v>2010</v>
          </cell>
          <cell r="W6">
            <v>2011</v>
          </cell>
          <cell r="X6">
            <v>2012</v>
          </cell>
        </row>
        <row r="8">
          <cell r="C8" t="str">
            <v>CECBB</v>
          </cell>
          <cell r="L8">
            <v>78.062650390624995</v>
          </cell>
          <cell r="M8">
            <v>418.34100000000001</v>
          </cell>
          <cell r="N8">
            <v>486.53300000000002</v>
          </cell>
          <cell r="O8">
            <v>497.66699999999997</v>
          </cell>
          <cell r="P8">
            <v>535.10500000000002</v>
          </cell>
          <cell r="Q8">
            <v>548.70699999999999</v>
          </cell>
          <cell r="R8">
            <v>408.666</v>
          </cell>
          <cell r="S8">
            <v>440.1</v>
          </cell>
          <cell r="T8">
            <v>633.62599999999998</v>
          </cell>
          <cell r="U8">
            <v>631.71600000000001</v>
          </cell>
          <cell r="V8">
            <v>652.46299999999997</v>
          </cell>
          <cell r="W8">
            <v>653.23899999999992</v>
          </cell>
          <cell r="X8">
            <v>395.952</v>
          </cell>
        </row>
        <row r="9">
          <cell r="C9" t="str">
            <v>COBEE</v>
          </cell>
          <cell r="D9">
            <v>773.34096</v>
          </cell>
          <cell r="E9">
            <v>834.37754000000007</v>
          </cell>
          <cell r="F9">
            <v>771.54219999999998</v>
          </cell>
          <cell r="G9">
            <v>773.03180000000009</v>
          </cell>
          <cell r="H9">
            <v>864.79197299999998</v>
          </cell>
          <cell r="I9">
            <v>853.63609999999994</v>
          </cell>
          <cell r="J9">
            <v>865.63066879272458</v>
          </cell>
          <cell r="K9">
            <v>941.55539837646484</v>
          </cell>
          <cell r="L9">
            <v>1066.7626624145507</v>
          </cell>
          <cell r="M9">
            <v>1184.7770227890014</v>
          </cell>
          <cell r="N9">
            <v>1122.8499120000006</v>
          </cell>
          <cell r="O9">
            <v>866.75857999999994</v>
          </cell>
          <cell r="P9">
            <v>1004.3655990000004</v>
          </cell>
          <cell r="Q9">
            <v>963.91944220000028</v>
          </cell>
          <cell r="R9">
            <v>1050.0327668899999</v>
          </cell>
          <cell r="S9">
            <v>1144.5</v>
          </cell>
          <cell r="T9">
            <v>1039.3326043700008</v>
          </cell>
          <cell r="U9">
            <v>1100.2522795</v>
          </cell>
          <cell r="V9">
            <v>1154.616422375</v>
          </cell>
          <cell r="W9">
            <v>1199.5842499999999</v>
          </cell>
          <cell r="X9">
            <v>1158.7505100000003</v>
          </cell>
        </row>
        <row r="10">
          <cell r="C10" t="str">
            <v>CORANI</v>
          </cell>
          <cell r="D10">
            <v>430.18099999999998</v>
          </cell>
          <cell r="E10">
            <v>604.50800000000004</v>
          </cell>
          <cell r="F10">
            <v>484.589</v>
          </cell>
          <cell r="G10">
            <v>439.90499999999997</v>
          </cell>
          <cell r="H10">
            <v>535.49400000000003</v>
          </cell>
          <cell r="I10">
            <v>688.04200000000003</v>
          </cell>
          <cell r="J10">
            <v>610.99800000000005</v>
          </cell>
          <cell r="K10">
            <v>743.72299999999996</v>
          </cell>
          <cell r="L10">
            <v>768.81560546875005</v>
          </cell>
          <cell r="M10">
            <v>846.64760742187502</v>
          </cell>
          <cell r="N10">
            <v>838.6906929999999</v>
          </cell>
          <cell r="O10">
            <v>811.87649600000009</v>
          </cell>
          <cell r="P10">
            <v>815.99942599999997</v>
          </cell>
          <cell r="Q10">
            <v>627.48201299999994</v>
          </cell>
          <cell r="R10">
            <v>804.34389800000008</v>
          </cell>
          <cell r="S10">
            <v>784</v>
          </cell>
          <cell r="T10">
            <v>861.71654000000001</v>
          </cell>
          <cell r="U10">
            <v>817.29134599999986</v>
          </cell>
          <cell r="V10">
            <v>699.14783599999998</v>
          </cell>
          <cell r="W10">
            <v>795.30371800000012</v>
          </cell>
          <cell r="X10">
            <v>811.00453100000004</v>
          </cell>
        </row>
        <row r="11">
          <cell r="C11" t="str">
            <v>EGSA</v>
          </cell>
          <cell r="D11">
            <v>664.61300000000006</v>
          </cell>
          <cell r="E11">
            <v>608.7564789999999</v>
          </cell>
          <cell r="F11">
            <v>920.22144500000002</v>
          </cell>
          <cell r="G11">
            <v>1017.657</v>
          </cell>
          <cell r="H11">
            <v>1007.70659</v>
          </cell>
          <cell r="I11">
            <v>830.3560500000001</v>
          </cell>
          <cell r="J11">
            <v>939.93842972564698</v>
          </cell>
          <cell r="K11">
            <v>1078.0909967708587</v>
          </cell>
          <cell r="L11">
            <v>921.37411977005002</v>
          </cell>
          <cell r="M11">
            <v>837.59620687866209</v>
          </cell>
          <cell r="N11">
            <v>862.06925781919858</v>
          </cell>
          <cell r="O11">
            <v>1133.6433104538432</v>
          </cell>
          <cell r="P11">
            <v>909.54707707556224</v>
          </cell>
          <cell r="Q11">
            <v>994.39759972390755</v>
          </cell>
          <cell r="R11">
            <v>1106.7696656071294</v>
          </cell>
          <cell r="S11">
            <v>1256.2</v>
          </cell>
          <cell r="T11">
            <v>1538.4842766049806</v>
          </cell>
          <cell r="U11">
            <v>1652.3382519608681</v>
          </cell>
          <cell r="V11">
            <v>1575.6042325471515</v>
          </cell>
          <cell r="W11">
            <v>1720.9483915540002</v>
          </cell>
          <cell r="X11">
            <v>1937.7265133976405</v>
          </cell>
        </row>
        <row r="12">
          <cell r="C12" t="str">
            <v>ERESA</v>
          </cell>
          <cell r="D12">
            <v>61.488288999999995</v>
          </cell>
          <cell r="E12">
            <v>62.868645999999998</v>
          </cell>
          <cell r="F12">
            <v>59.473342000000002</v>
          </cell>
          <cell r="G12">
            <v>57.005352000000002</v>
          </cell>
          <cell r="H12">
            <v>57.026768000000004</v>
          </cell>
          <cell r="I12">
            <v>63.883285999999998</v>
          </cell>
          <cell r="J12">
            <v>58.954999999999998</v>
          </cell>
          <cell r="K12">
            <v>57.677487939596176</v>
          </cell>
          <cell r="L12">
            <v>56.285090698242186</v>
          </cell>
          <cell r="M12">
            <v>71.007171869277954</v>
          </cell>
          <cell r="N12">
            <v>69.294066449034972</v>
          </cell>
          <cell r="O12">
            <v>58.111923602349989</v>
          </cell>
          <cell r="P12">
            <v>62.373872000000013</v>
          </cell>
          <cell r="Q12">
            <v>66.415132999999983</v>
          </cell>
          <cell r="R12">
            <v>73.729792999999987</v>
          </cell>
          <cell r="S12">
            <v>65.2</v>
          </cell>
          <cell r="T12">
            <v>72.340789999999998</v>
          </cell>
          <cell r="U12">
            <v>74.689550999999994</v>
          </cell>
          <cell r="V12">
            <v>71.731474999999989</v>
          </cell>
          <cell r="W12">
            <v>73.22301800000001</v>
          </cell>
          <cell r="X12">
            <v>77.707057000000006</v>
          </cell>
        </row>
        <row r="13">
          <cell r="C13" t="str">
            <v>EVH</v>
          </cell>
          <cell r="D13">
            <v>185.51900000000001</v>
          </cell>
          <cell r="E13">
            <v>222.37855200000001</v>
          </cell>
          <cell r="F13">
            <v>282.04974200000004</v>
          </cell>
          <cell r="G13">
            <v>399.8</v>
          </cell>
          <cell r="H13">
            <v>424.24709999999999</v>
          </cell>
          <cell r="I13">
            <v>692.18624495748452</v>
          </cell>
          <cell r="J13">
            <v>853.30508154296876</v>
          </cell>
          <cell r="K13">
            <v>636.26046508789068</v>
          </cell>
          <cell r="L13">
            <v>576.77004443359374</v>
          </cell>
          <cell r="M13">
            <v>137.93232067871094</v>
          </cell>
          <cell r="N13">
            <v>162.9931</v>
          </cell>
          <cell r="O13">
            <v>159.26873399999999</v>
          </cell>
          <cell r="P13">
            <v>362.33535950000021</v>
          </cell>
          <cell r="Q13">
            <v>677.00910199999987</v>
          </cell>
          <cell r="R13">
            <v>817.67363</v>
          </cell>
          <cell r="S13">
            <v>831.2</v>
          </cell>
          <cell r="T13">
            <v>846.56628000000001</v>
          </cell>
          <cell r="U13">
            <v>954.56584699999974</v>
          </cell>
          <cell r="V13">
            <v>1168.0083502</v>
          </cell>
          <cell r="W13">
            <v>992.17934712753367</v>
          </cell>
          <cell r="X13">
            <v>1269.8858796700001</v>
          </cell>
        </row>
        <row r="14">
          <cell r="C14" t="str">
            <v>ENDE ANDINA</v>
          </cell>
          <cell r="V14">
            <v>397.44513000000001</v>
          </cell>
          <cell r="W14">
            <v>738.32586000000003</v>
          </cell>
          <cell r="X14">
            <v>767.21499999999992</v>
          </cell>
        </row>
        <row r="15">
          <cell r="C15" t="str">
            <v>ENDE</v>
          </cell>
          <cell r="W15">
            <v>17.670881143999999</v>
          </cell>
          <cell r="X15">
            <v>78.175648200999987</v>
          </cell>
        </row>
        <row r="16">
          <cell r="C16" t="str">
            <v>GBE</v>
          </cell>
          <cell r="S16">
            <v>14.2</v>
          </cell>
          <cell r="T16">
            <v>39.317999999999998</v>
          </cell>
          <cell r="U16">
            <v>59.670470000000002</v>
          </cell>
          <cell r="V16">
            <v>58.155970000000003</v>
          </cell>
          <cell r="W16">
            <v>64.036999999999992</v>
          </cell>
          <cell r="X16">
            <v>64.502200000000002</v>
          </cell>
        </row>
        <row r="17">
          <cell r="C17" t="str">
            <v>HB</v>
          </cell>
          <cell r="J17">
            <v>2.1096554870605471</v>
          </cell>
          <cell r="K17">
            <v>6.6115164794921872</v>
          </cell>
          <cell r="L17">
            <v>6.9158039245605467</v>
          </cell>
          <cell r="M17">
            <v>6.9837008972167967</v>
          </cell>
          <cell r="N17">
            <v>136.80178411620491</v>
          </cell>
          <cell r="O17">
            <v>241.93417400000004</v>
          </cell>
          <cell r="P17">
            <v>247.28700200000003</v>
          </cell>
          <cell r="Q17">
            <v>295.41514499999994</v>
          </cell>
          <cell r="R17">
            <v>223.59260267799996</v>
          </cell>
          <cell r="S17">
            <v>348.8</v>
          </cell>
          <cell r="T17">
            <v>316.73382156250005</v>
          </cell>
          <cell r="U17">
            <v>322.82799440706185</v>
          </cell>
          <cell r="V17">
            <v>302.89188003584627</v>
          </cell>
          <cell r="W17">
            <v>333.72542016666665</v>
          </cell>
          <cell r="X17">
            <v>350.58580425333332</v>
          </cell>
        </row>
        <row r="18">
          <cell r="C18" t="str">
            <v>SDB</v>
          </cell>
          <cell r="S18">
            <v>1</v>
          </cell>
          <cell r="T18">
            <v>3.8822333000000002</v>
          </cell>
          <cell r="U18">
            <v>5.6389886000000002</v>
          </cell>
          <cell r="V18">
            <v>3.8239566000000007</v>
          </cell>
          <cell r="W18">
            <v>4.0740673000000003</v>
          </cell>
          <cell r="X18">
            <v>7.2035570999999994</v>
          </cell>
        </row>
        <row r="19">
          <cell r="C19" t="str">
            <v>SYNERGIA</v>
          </cell>
          <cell r="J19">
            <v>0</v>
          </cell>
          <cell r="K19">
            <v>11.034757263183593</v>
          </cell>
          <cell r="L19">
            <v>22.650660156250002</v>
          </cell>
          <cell r="M19">
            <v>26.274659912109374</v>
          </cell>
          <cell r="N19">
            <v>18.212679999999999</v>
          </cell>
          <cell r="O19">
            <v>21.157389999999999</v>
          </cell>
          <cell r="P19">
            <v>22.144349999999999</v>
          </cell>
          <cell r="Q19">
            <v>16.635590000000001</v>
          </cell>
          <cell r="R19">
            <v>21.539189999999998</v>
          </cell>
          <cell r="S19">
            <v>17.3</v>
          </cell>
          <cell r="T19">
            <v>20.460377000000001</v>
          </cell>
          <cell r="U19">
            <v>15.51544</v>
          </cell>
          <cell r="V19">
            <v>14.117760000000001</v>
          </cell>
          <cell r="W19">
            <v>19.287880000000001</v>
          </cell>
          <cell r="X19">
            <v>20.816137000000001</v>
          </cell>
        </row>
        <row r="20">
          <cell r="C20" t="str">
            <v>Total S.I.N.</v>
          </cell>
          <cell r="D20">
            <v>2115.142249</v>
          </cell>
          <cell r="E20">
            <v>2332.8892170000004</v>
          </cell>
          <cell r="F20">
            <v>2517.8757290000003</v>
          </cell>
          <cell r="G20">
            <v>2687.3991520000004</v>
          </cell>
          <cell r="H20">
            <v>2889.266431</v>
          </cell>
          <cell r="I20">
            <v>3128.1036809574853</v>
          </cell>
          <cell r="J20">
            <v>3330.9368355484007</v>
          </cell>
          <cell r="K20">
            <v>3474.9536219174861</v>
          </cell>
          <cell r="L20">
            <v>3497.6366372566222</v>
          </cell>
          <cell r="M20">
            <v>3529.559690446853</v>
          </cell>
          <cell r="N20">
            <v>3697.4444933844393</v>
          </cell>
          <cell r="O20">
            <v>3790.4176080561933</v>
          </cell>
          <cell r="P20">
            <v>3959.1576855755634</v>
          </cell>
          <cell r="Q20">
            <v>4189.9810249239072</v>
          </cell>
          <cell r="R20">
            <v>4506.3475461751295</v>
          </cell>
          <cell r="S20">
            <v>4902.5</v>
          </cell>
          <cell r="T20">
            <v>5372.460922837482</v>
          </cell>
          <cell r="U20">
            <v>5634.5061684679304</v>
          </cell>
          <cell r="V20">
            <v>6098.0060127579973</v>
          </cell>
          <cell r="W20">
            <v>6611.5988332922007</v>
          </cell>
          <cell r="X20">
            <v>6939.5248376219743</v>
          </cell>
        </row>
        <row r="21">
          <cell r="C21" t="str">
            <v>Crecimiento al periodo anterior</v>
          </cell>
          <cell r="E21">
            <v>0.10294672526301585</v>
          </cell>
          <cell r="F21">
            <v>7.9295026378442879E-2</v>
          </cell>
          <cell r="G21">
            <v>6.7327954691126957E-2</v>
          </cell>
          <cell r="H21">
            <v>7.5116224863644554E-2</v>
          </cell>
          <cell r="I21">
            <v>8.2663629561785301E-2</v>
          </cell>
          <cell r="J21">
            <v>6.4842209619097479E-2</v>
          </cell>
          <cell r="K21">
            <v>4.323612049082115E-2</v>
          </cell>
          <cell r="L21">
            <v>6.5275735469008112E-3</v>
          </cell>
          <cell r="M21">
            <v>9.1270353387165049E-3</v>
          </cell>
          <cell r="N21">
            <v>4.7565367258693758E-2</v>
          </cell>
          <cell r="O21">
            <v>2.5145236078081501E-2</v>
          </cell>
          <cell r="P21">
            <v>4.4517542647735775E-2</v>
          </cell>
          <cell r="Q21">
            <v>5.8301123036676339E-2</v>
          </cell>
          <cell r="R21">
            <v>7.550547827527887E-2</v>
          </cell>
          <cell r="S21">
            <v>8.7909875961767359E-2</v>
          </cell>
          <cell r="T21">
            <v>9.5861483495661703E-2</v>
          </cell>
          <cell r="U21">
            <v>4.8775644791856143E-2</v>
          </cell>
          <cell r="V21">
            <v>8.2260952500846418E-2</v>
          </cell>
          <cell r="W21">
            <v>8.4223075454449514E-2</v>
          </cell>
          <cell r="X21">
            <v>4.95985937136003E-2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5"/>
  <sheetViews>
    <sheetView showGridLines="0" tabSelected="1" zoomScaleSheetLayoutView="100" workbookViewId="0">
      <selection activeCell="B1" sqref="B1:X1"/>
    </sheetView>
  </sheetViews>
  <sheetFormatPr baseColWidth="10" defaultColWidth="5.85546875" defaultRowHeight="9" x14ac:dyDescent="0.15"/>
  <cols>
    <col min="1" max="1" width="2.5703125" style="1" customWidth="1"/>
    <col min="2" max="2" width="0.85546875" style="1" customWidth="1"/>
    <col min="3" max="3" width="12.28515625" style="1" customWidth="1"/>
    <col min="4" max="23" width="6.140625" style="1" customWidth="1"/>
    <col min="24" max="24" width="7" style="1" bestFit="1" customWidth="1"/>
    <col min="25" max="258" width="5.85546875" style="1"/>
    <col min="259" max="259" width="2.5703125" style="1" customWidth="1"/>
    <col min="260" max="260" width="0.85546875" style="1" customWidth="1"/>
    <col min="261" max="261" width="9.5703125" style="1" customWidth="1"/>
    <col min="262" max="262" width="6.28515625" style="1" customWidth="1"/>
    <col min="263" max="263" width="6.5703125" style="1" bestFit="1" customWidth="1"/>
    <col min="264" max="264" width="6.28515625" style="1" bestFit="1" customWidth="1"/>
    <col min="265" max="266" width="6.5703125" style="1" bestFit="1" customWidth="1"/>
    <col min="267" max="267" width="6.28515625" style="1" bestFit="1" customWidth="1"/>
    <col min="268" max="274" width="6.5703125" style="1" bestFit="1" customWidth="1"/>
    <col min="275" max="275" width="6.28515625" style="1" bestFit="1" customWidth="1"/>
    <col min="276" max="277" width="6.5703125" style="1" bestFit="1" customWidth="1"/>
    <col min="278" max="278" width="6.5703125" style="1" customWidth="1"/>
    <col min="279" max="279" width="5.85546875" style="1" customWidth="1"/>
    <col min="280" max="514" width="5.85546875" style="1"/>
    <col min="515" max="515" width="2.5703125" style="1" customWidth="1"/>
    <col min="516" max="516" width="0.85546875" style="1" customWidth="1"/>
    <col min="517" max="517" width="9.5703125" style="1" customWidth="1"/>
    <col min="518" max="518" width="6.28515625" style="1" customWidth="1"/>
    <col min="519" max="519" width="6.5703125" style="1" bestFit="1" customWidth="1"/>
    <col min="520" max="520" width="6.28515625" style="1" bestFit="1" customWidth="1"/>
    <col min="521" max="522" width="6.5703125" style="1" bestFit="1" customWidth="1"/>
    <col min="523" max="523" width="6.28515625" style="1" bestFit="1" customWidth="1"/>
    <col min="524" max="530" width="6.5703125" style="1" bestFit="1" customWidth="1"/>
    <col min="531" max="531" width="6.28515625" style="1" bestFit="1" customWidth="1"/>
    <col min="532" max="533" width="6.5703125" style="1" bestFit="1" customWidth="1"/>
    <col min="534" max="534" width="6.5703125" style="1" customWidth="1"/>
    <col min="535" max="535" width="5.85546875" style="1" customWidth="1"/>
    <col min="536" max="770" width="5.85546875" style="1"/>
    <col min="771" max="771" width="2.5703125" style="1" customWidth="1"/>
    <col min="772" max="772" width="0.85546875" style="1" customWidth="1"/>
    <col min="773" max="773" width="9.5703125" style="1" customWidth="1"/>
    <col min="774" max="774" width="6.28515625" style="1" customWidth="1"/>
    <col min="775" max="775" width="6.5703125" style="1" bestFit="1" customWidth="1"/>
    <col min="776" max="776" width="6.28515625" style="1" bestFit="1" customWidth="1"/>
    <col min="777" max="778" width="6.5703125" style="1" bestFit="1" customWidth="1"/>
    <col min="779" max="779" width="6.28515625" style="1" bestFit="1" customWidth="1"/>
    <col min="780" max="786" width="6.5703125" style="1" bestFit="1" customWidth="1"/>
    <col min="787" max="787" width="6.28515625" style="1" bestFit="1" customWidth="1"/>
    <col min="788" max="789" width="6.5703125" style="1" bestFit="1" customWidth="1"/>
    <col min="790" max="790" width="6.5703125" style="1" customWidth="1"/>
    <col min="791" max="791" width="5.85546875" style="1" customWidth="1"/>
    <col min="792" max="1026" width="5.85546875" style="1"/>
    <col min="1027" max="1027" width="2.5703125" style="1" customWidth="1"/>
    <col min="1028" max="1028" width="0.85546875" style="1" customWidth="1"/>
    <col min="1029" max="1029" width="9.5703125" style="1" customWidth="1"/>
    <col min="1030" max="1030" width="6.28515625" style="1" customWidth="1"/>
    <col min="1031" max="1031" width="6.5703125" style="1" bestFit="1" customWidth="1"/>
    <col min="1032" max="1032" width="6.28515625" style="1" bestFit="1" customWidth="1"/>
    <col min="1033" max="1034" width="6.5703125" style="1" bestFit="1" customWidth="1"/>
    <col min="1035" max="1035" width="6.28515625" style="1" bestFit="1" customWidth="1"/>
    <col min="1036" max="1042" width="6.5703125" style="1" bestFit="1" customWidth="1"/>
    <col min="1043" max="1043" width="6.28515625" style="1" bestFit="1" customWidth="1"/>
    <col min="1044" max="1045" width="6.5703125" style="1" bestFit="1" customWidth="1"/>
    <col min="1046" max="1046" width="6.5703125" style="1" customWidth="1"/>
    <col min="1047" max="1047" width="5.85546875" style="1" customWidth="1"/>
    <col min="1048" max="1282" width="5.85546875" style="1"/>
    <col min="1283" max="1283" width="2.5703125" style="1" customWidth="1"/>
    <col min="1284" max="1284" width="0.85546875" style="1" customWidth="1"/>
    <col min="1285" max="1285" width="9.5703125" style="1" customWidth="1"/>
    <col min="1286" max="1286" width="6.28515625" style="1" customWidth="1"/>
    <col min="1287" max="1287" width="6.5703125" style="1" bestFit="1" customWidth="1"/>
    <col min="1288" max="1288" width="6.28515625" style="1" bestFit="1" customWidth="1"/>
    <col min="1289" max="1290" width="6.5703125" style="1" bestFit="1" customWidth="1"/>
    <col min="1291" max="1291" width="6.28515625" style="1" bestFit="1" customWidth="1"/>
    <col min="1292" max="1298" width="6.5703125" style="1" bestFit="1" customWidth="1"/>
    <col min="1299" max="1299" width="6.28515625" style="1" bestFit="1" customWidth="1"/>
    <col min="1300" max="1301" width="6.5703125" style="1" bestFit="1" customWidth="1"/>
    <col min="1302" max="1302" width="6.5703125" style="1" customWidth="1"/>
    <col min="1303" max="1303" width="5.85546875" style="1" customWidth="1"/>
    <col min="1304" max="1538" width="5.85546875" style="1"/>
    <col min="1539" max="1539" width="2.5703125" style="1" customWidth="1"/>
    <col min="1540" max="1540" width="0.85546875" style="1" customWidth="1"/>
    <col min="1541" max="1541" width="9.5703125" style="1" customWidth="1"/>
    <col min="1542" max="1542" width="6.28515625" style="1" customWidth="1"/>
    <col min="1543" max="1543" width="6.5703125" style="1" bestFit="1" customWidth="1"/>
    <col min="1544" max="1544" width="6.28515625" style="1" bestFit="1" customWidth="1"/>
    <col min="1545" max="1546" width="6.5703125" style="1" bestFit="1" customWidth="1"/>
    <col min="1547" max="1547" width="6.28515625" style="1" bestFit="1" customWidth="1"/>
    <col min="1548" max="1554" width="6.5703125" style="1" bestFit="1" customWidth="1"/>
    <col min="1555" max="1555" width="6.28515625" style="1" bestFit="1" customWidth="1"/>
    <col min="1556" max="1557" width="6.5703125" style="1" bestFit="1" customWidth="1"/>
    <col min="1558" max="1558" width="6.5703125" style="1" customWidth="1"/>
    <col min="1559" max="1559" width="5.85546875" style="1" customWidth="1"/>
    <col min="1560" max="1794" width="5.85546875" style="1"/>
    <col min="1795" max="1795" width="2.5703125" style="1" customWidth="1"/>
    <col min="1796" max="1796" width="0.85546875" style="1" customWidth="1"/>
    <col min="1797" max="1797" width="9.5703125" style="1" customWidth="1"/>
    <col min="1798" max="1798" width="6.28515625" style="1" customWidth="1"/>
    <col min="1799" max="1799" width="6.5703125" style="1" bestFit="1" customWidth="1"/>
    <col min="1800" max="1800" width="6.28515625" style="1" bestFit="1" customWidth="1"/>
    <col min="1801" max="1802" width="6.5703125" style="1" bestFit="1" customWidth="1"/>
    <col min="1803" max="1803" width="6.28515625" style="1" bestFit="1" customWidth="1"/>
    <col min="1804" max="1810" width="6.5703125" style="1" bestFit="1" customWidth="1"/>
    <col min="1811" max="1811" width="6.28515625" style="1" bestFit="1" customWidth="1"/>
    <col min="1812" max="1813" width="6.5703125" style="1" bestFit="1" customWidth="1"/>
    <col min="1814" max="1814" width="6.5703125" style="1" customWidth="1"/>
    <col min="1815" max="1815" width="5.85546875" style="1" customWidth="1"/>
    <col min="1816" max="2050" width="5.85546875" style="1"/>
    <col min="2051" max="2051" width="2.5703125" style="1" customWidth="1"/>
    <col min="2052" max="2052" width="0.85546875" style="1" customWidth="1"/>
    <col min="2053" max="2053" width="9.5703125" style="1" customWidth="1"/>
    <col min="2054" max="2054" width="6.28515625" style="1" customWidth="1"/>
    <col min="2055" max="2055" width="6.5703125" style="1" bestFit="1" customWidth="1"/>
    <col min="2056" max="2056" width="6.28515625" style="1" bestFit="1" customWidth="1"/>
    <col min="2057" max="2058" width="6.5703125" style="1" bestFit="1" customWidth="1"/>
    <col min="2059" max="2059" width="6.28515625" style="1" bestFit="1" customWidth="1"/>
    <col min="2060" max="2066" width="6.5703125" style="1" bestFit="1" customWidth="1"/>
    <col min="2067" max="2067" width="6.28515625" style="1" bestFit="1" customWidth="1"/>
    <col min="2068" max="2069" width="6.5703125" style="1" bestFit="1" customWidth="1"/>
    <col min="2070" max="2070" width="6.5703125" style="1" customWidth="1"/>
    <col min="2071" max="2071" width="5.85546875" style="1" customWidth="1"/>
    <col min="2072" max="2306" width="5.85546875" style="1"/>
    <col min="2307" max="2307" width="2.5703125" style="1" customWidth="1"/>
    <col min="2308" max="2308" width="0.85546875" style="1" customWidth="1"/>
    <col min="2309" max="2309" width="9.5703125" style="1" customWidth="1"/>
    <col min="2310" max="2310" width="6.28515625" style="1" customWidth="1"/>
    <col min="2311" max="2311" width="6.5703125" style="1" bestFit="1" customWidth="1"/>
    <col min="2312" max="2312" width="6.28515625" style="1" bestFit="1" customWidth="1"/>
    <col min="2313" max="2314" width="6.5703125" style="1" bestFit="1" customWidth="1"/>
    <col min="2315" max="2315" width="6.28515625" style="1" bestFit="1" customWidth="1"/>
    <col min="2316" max="2322" width="6.5703125" style="1" bestFit="1" customWidth="1"/>
    <col min="2323" max="2323" width="6.28515625" style="1" bestFit="1" customWidth="1"/>
    <col min="2324" max="2325" width="6.5703125" style="1" bestFit="1" customWidth="1"/>
    <col min="2326" max="2326" width="6.5703125" style="1" customWidth="1"/>
    <col min="2327" max="2327" width="5.85546875" style="1" customWidth="1"/>
    <col min="2328" max="2562" width="5.85546875" style="1"/>
    <col min="2563" max="2563" width="2.5703125" style="1" customWidth="1"/>
    <col min="2564" max="2564" width="0.85546875" style="1" customWidth="1"/>
    <col min="2565" max="2565" width="9.5703125" style="1" customWidth="1"/>
    <col min="2566" max="2566" width="6.28515625" style="1" customWidth="1"/>
    <col min="2567" max="2567" width="6.5703125" style="1" bestFit="1" customWidth="1"/>
    <col min="2568" max="2568" width="6.28515625" style="1" bestFit="1" customWidth="1"/>
    <col min="2569" max="2570" width="6.5703125" style="1" bestFit="1" customWidth="1"/>
    <col min="2571" max="2571" width="6.28515625" style="1" bestFit="1" customWidth="1"/>
    <col min="2572" max="2578" width="6.5703125" style="1" bestFit="1" customWidth="1"/>
    <col min="2579" max="2579" width="6.28515625" style="1" bestFit="1" customWidth="1"/>
    <col min="2580" max="2581" width="6.5703125" style="1" bestFit="1" customWidth="1"/>
    <col min="2582" max="2582" width="6.5703125" style="1" customWidth="1"/>
    <col min="2583" max="2583" width="5.85546875" style="1" customWidth="1"/>
    <col min="2584" max="2818" width="5.85546875" style="1"/>
    <col min="2819" max="2819" width="2.5703125" style="1" customWidth="1"/>
    <col min="2820" max="2820" width="0.85546875" style="1" customWidth="1"/>
    <col min="2821" max="2821" width="9.5703125" style="1" customWidth="1"/>
    <col min="2822" max="2822" width="6.28515625" style="1" customWidth="1"/>
    <col min="2823" max="2823" width="6.5703125" style="1" bestFit="1" customWidth="1"/>
    <col min="2824" max="2824" width="6.28515625" style="1" bestFit="1" customWidth="1"/>
    <col min="2825" max="2826" width="6.5703125" style="1" bestFit="1" customWidth="1"/>
    <col min="2827" max="2827" width="6.28515625" style="1" bestFit="1" customWidth="1"/>
    <col min="2828" max="2834" width="6.5703125" style="1" bestFit="1" customWidth="1"/>
    <col min="2835" max="2835" width="6.28515625" style="1" bestFit="1" customWidth="1"/>
    <col min="2836" max="2837" width="6.5703125" style="1" bestFit="1" customWidth="1"/>
    <col min="2838" max="2838" width="6.5703125" style="1" customWidth="1"/>
    <col min="2839" max="2839" width="5.85546875" style="1" customWidth="1"/>
    <col min="2840" max="3074" width="5.85546875" style="1"/>
    <col min="3075" max="3075" width="2.5703125" style="1" customWidth="1"/>
    <col min="3076" max="3076" width="0.85546875" style="1" customWidth="1"/>
    <col min="3077" max="3077" width="9.5703125" style="1" customWidth="1"/>
    <col min="3078" max="3078" width="6.28515625" style="1" customWidth="1"/>
    <col min="3079" max="3079" width="6.5703125" style="1" bestFit="1" customWidth="1"/>
    <col min="3080" max="3080" width="6.28515625" style="1" bestFit="1" customWidth="1"/>
    <col min="3081" max="3082" width="6.5703125" style="1" bestFit="1" customWidth="1"/>
    <col min="3083" max="3083" width="6.28515625" style="1" bestFit="1" customWidth="1"/>
    <col min="3084" max="3090" width="6.5703125" style="1" bestFit="1" customWidth="1"/>
    <col min="3091" max="3091" width="6.28515625" style="1" bestFit="1" customWidth="1"/>
    <col min="3092" max="3093" width="6.5703125" style="1" bestFit="1" customWidth="1"/>
    <col min="3094" max="3094" width="6.5703125" style="1" customWidth="1"/>
    <col min="3095" max="3095" width="5.85546875" style="1" customWidth="1"/>
    <col min="3096" max="3330" width="5.85546875" style="1"/>
    <col min="3331" max="3331" width="2.5703125" style="1" customWidth="1"/>
    <col min="3332" max="3332" width="0.85546875" style="1" customWidth="1"/>
    <col min="3333" max="3333" width="9.5703125" style="1" customWidth="1"/>
    <col min="3334" max="3334" width="6.28515625" style="1" customWidth="1"/>
    <col min="3335" max="3335" width="6.5703125" style="1" bestFit="1" customWidth="1"/>
    <col min="3336" max="3336" width="6.28515625" style="1" bestFit="1" customWidth="1"/>
    <col min="3337" max="3338" width="6.5703125" style="1" bestFit="1" customWidth="1"/>
    <col min="3339" max="3339" width="6.28515625" style="1" bestFit="1" customWidth="1"/>
    <col min="3340" max="3346" width="6.5703125" style="1" bestFit="1" customWidth="1"/>
    <col min="3347" max="3347" width="6.28515625" style="1" bestFit="1" customWidth="1"/>
    <col min="3348" max="3349" width="6.5703125" style="1" bestFit="1" customWidth="1"/>
    <col min="3350" max="3350" width="6.5703125" style="1" customWidth="1"/>
    <col min="3351" max="3351" width="5.85546875" style="1" customWidth="1"/>
    <col min="3352" max="3586" width="5.85546875" style="1"/>
    <col min="3587" max="3587" width="2.5703125" style="1" customWidth="1"/>
    <col min="3588" max="3588" width="0.85546875" style="1" customWidth="1"/>
    <col min="3589" max="3589" width="9.5703125" style="1" customWidth="1"/>
    <col min="3590" max="3590" width="6.28515625" style="1" customWidth="1"/>
    <col min="3591" max="3591" width="6.5703125" style="1" bestFit="1" customWidth="1"/>
    <col min="3592" max="3592" width="6.28515625" style="1" bestFit="1" customWidth="1"/>
    <col min="3593" max="3594" width="6.5703125" style="1" bestFit="1" customWidth="1"/>
    <col min="3595" max="3595" width="6.28515625" style="1" bestFit="1" customWidth="1"/>
    <col min="3596" max="3602" width="6.5703125" style="1" bestFit="1" customWidth="1"/>
    <col min="3603" max="3603" width="6.28515625" style="1" bestFit="1" customWidth="1"/>
    <col min="3604" max="3605" width="6.5703125" style="1" bestFit="1" customWidth="1"/>
    <col min="3606" max="3606" width="6.5703125" style="1" customWidth="1"/>
    <col min="3607" max="3607" width="5.85546875" style="1" customWidth="1"/>
    <col min="3608" max="3842" width="5.85546875" style="1"/>
    <col min="3843" max="3843" width="2.5703125" style="1" customWidth="1"/>
    <col min="3844" max="3844" width="0.85546875" style="1" customWidth="1"/>
    <col min="3845" max="3845" width="9.5703125" style="1" customWidth="1"/>
    <col min="3846" max="3846" width="6.28515625" style="1" customWidth="1"/>
    <col min="3847" max="3847" width="6.5703125" style="1" bestFit="1" customWidth="1"/>
    <col min="3848" max="3848" width="6.28515625" style="1" bestFit="1" customWidth="1"/>
    <col min="3849" max="3850" width="6.5703125" style="1" bestFit="1" customWidth="1"/>
    <col min="3851" max="3851" width="6.28515625" style="1" bestFit="1" customWidth="1"/>
    <col min="3852" max="3858" width="6.5703125" style="1" bestFit="1" customWidth="1"/>
    <col min="3859" max="3859" width="6.28515625" style="1" bestFit="1" customWidth="1"/>
    <col min="3860" max="3861" width="6.5703125" style="1" bestFit="1" customWidth="1"/>
    <col min="3862" max="3862" width="6.5703125" style="1" customWidth="1"/>
    <col min="3863" max="3863" width="5.85546875" style="1" customWidth="1"/>
    <col min="3864" max="4098" width="5.85546875" style="1"/>
    <col min="4099" max="4099" width="2.5703125" style="1" customWidth="1"/>
    <col min="4100" max="4100" width="0.85546875" style="1" customWidth="1"/>
    <col min="4101" max="4101" width="9.5703125" style="1" customWidth="1"/>
    <col min="4102" max="4102" width="6.28515625" style="1" customWidth="1"/>
    <col min="4103" max="4103" width="6.5703125" style="1" bestFit="1" customWidth="1"/>
    <col min="4104" max="4104" width="6.28515625" style="1" bestFit="1" customWidth="1"/>
    <col min="4105" max="4106" width="6.5703125" style="1" bestFit="1" customWidth="1"/>
    <col min="4107" max="4107" width="6.28515625" style="1" bestFit="1" customWidth="1"/>
    <col min="4108" max="4114" width="6.5703125" style="1" bestFit="1" customWidth="1"/>
    <col min="4115" max="4115" width="6.28515625" style="1" bestFit="1" customWidth="1"/>
    <col min="4116" max="4117" width="6.5703125" style="1" bestFit="1" customWidth="1"/>
    <col min="4118" max="4118" width="6.5703125" style="1" customWidth="1"/>
    <col min="4119" max="4119" width="5.85546875" style="1" customWidth="1"/>
    <col min="4120" max="4354" width="5.85546875" style="1"/>
    <col min="4355" max="4355" width="2.5703125" style="1" customWidth="1"/>
    <col min="4356" max="4356" width="0.85546875" style="1" customWidth="1"/>
    <col min="4357" max="4357" width="9.5703125" style="1" customWidth="1"/>
    <col min="4358" max="4358" width="6.28515625" style="1" customWidth="1"/>
    <col min="4359" max="4359" width="6.5703125" style="1" bestFit="1" customWidth="1"/>
    <col min="4360" max="4360" width="6.28515625" style="1" bestFit="1" customWidth="1"/>
    <col min="4361" max="4362" width="6.5703125" style="1" bestFit="1" customWidth="1"/>
    <col min="4363" max="4363" width="6.28515625" style="1" bestFit="1" customWidth="1"/>
    <col min="4364" max="4370" width="6.5703125" style="1" bestFit="1" customWidth="1"/>
    <col min="4371" max="4371" width="6.28515625" style="1" bestFit="1" customWidth="1"/>
    <col min="4372" max="4373" width="6.5703125" style="1" bestFit="1" customWidth="1"/>
    <col min="4374" max="4374" width="6.5703125" style="1" customWidth="1"/>
    <col min="4375" max="4375" width="5.85546875" style="1" customWidth="1"/>
    <col min="4376" max="4610" width="5.85546875" style="1"/>
    <col min="4611" max="4611" width="2.5703125" style="1" customWidth="1"/>
    <col min="4612" max="4612" width="0.85546875" style="1" customWidth="1"/>
    <col min="4613" max="4613" width="9.5703125" style="1" customWidth="1"/>
    <col min="4614" max="4614" width="6.28515625" style="1" customWidth="1"/>
    <col min="4615" max="4615" width="6.5703125" style="1" bestFit="1" customWidth="1"/>
    <col min="4616" max="4616" width="6.28515625" style="1" bestFit="1" customWidth="1"/>
    <col min="4617" max="4618" width="6.5703125" style="1" bestFit="1" customWidth="1"/>
    <col min="4619" max="4619" width="6.28515625" style="1" bestFit="1" customWidth="1"/>
    <col min="4620" max="4626" width="6.5703125" style="1" bestFit="1" customWidth="1"/>
    <col min="4627" max="4627" width="6.28515625" style="1" bestFit="1" customWidth="1"/>
    <col min="4628" max="4629" width="6.5703125" style="1" bestFit="1" customWidth="1"/>
    <col min="4630" max="4630" width="6.5703125" style="1" customWidth="1"/>
    <col min="4631" max="4631" width="5.85546875" style="1" customWidth="1"/>
    <col min="4632" max="4866" width="5.85546875" style="1"/>
    <col min="4867" max="4867" width="2.5703125" style="1" customWidth="1"/>
    <col min="4868" max="4868" width="0.85546875" style="1" customWidth="1"/>
    <col min="4869" max="4869" width="9.5703125" style="1" customWidth="1"/>
    <col min="4870" max="4870" width="6.28515625" style="1" customWidth="1"/>
    <col min="4871" max="4871" width="6.5703125" style="1" bestFit="1" customWidth="1"/>
    <col min="4872" max="4872" width="6.28515625" style="1" bestFit="1" customWidth="1"/>
    <col min="4873" max="4874" width="6.5703125" style="1" bestFit="1" customWidth="1"/>
    <col min="4875" max="4875" width="6.28515625" style="1" bestFit="1" customWidth="1"/>
    <col min="4876" max="4882" width="6.5703125" style="1" bestFit="1" customWidth="1"/>
    <col min="4883" max="4883" width="6.28515625" style="1" bestFit="1" customWidth="1"/>
    <col min="4884" max="4885" width="6.5703125" style="1" bestFit="1" customWidth="1"/>
    <col min="4886" max="4886" width="6.5703125" style="1" customWidth="1"/>
    <col min="4887" max="4887" width="5.85546875" style="1" customWidth="1"/>
    <col min="4888" max="5122" width="5.85546875" style="1"/>
    <col min="5123" max="5123" width="2.5703125" style="1" customWidth="1"/>
    <col min="5124" max="5124" width="0.85546875" style="1" customWidth="1"/>
    <col min="5125" max="5125" width="9.5703125" style="1" customWidth="1"/>
    <col min="5126" max="5126" width="6.28515625" style="1" customWidth="1"/>
    <col min="5127" max="5127" width="6.5703125" style="1" bestFit="1" customWidth="1"/>
    <col min="5128" max="5128" width="6.28515625" style="1" bestFit="1" customWidth="1"/>
    <col min="5129" max="5130" width="6.5703125" style="1" bestFit="1" customWidth="1"/>
    <col min="5131" max="5131" width="6.28515625" style="1" bestFit="1" customWidth="1"/>
    <col min="5132" max="5138" width="6.5703125" style="1" bestFit="1" customWidth="1"/>
    <col min="5139" max="5139" width="6.28515625" style="1" bestFit="1" customWidth="1"/>
    <col min="5140" max="5141" width="6.5703125" style="1" bestFit="1" customWidth="1"/>
    <col min="5142" max="5142" width="6.5703125" style="1" customWidth="1"/>
    <col min="5143" max="5143" width="5.85546875" style="1" customWidth="1"/>
    <col min="5144" max="5378" width="5.85546875" style="1"/>
    <col min="5379" max="5379" width="2.5703125" style="1" customWidth="1"/>
    <col min="5380" max="5380" width="0.85546875" style="1" customWidth="1"/>
    <col min="5381" max="5381" width="9.5703125" style="1" customWidth="1"/>
    <col min="5382" max="5382" width="6.28515625" style="1" customWidth="1"/>
    <col min="5383" max="5383" width="6.5703125" style="1" bestFit="1" customWidth="1"/>
    <col min="5384" max="5384" width="6.28515625" style="1" bestFit="1" customWidth="1"/>
    <col min="5385" max="5386" width="6.5703125" style="1" bestFit="1" customWidth="1"/>
    <col min="5387" max="5387" width="6.28515625" style="1" bestFit="1" customWidth="1"/>
    <col min="5388" max="5394" width="6.5703125" style="1" bestFit="1" customWidth="1"/>
    <col min="5395" max="5395" width="6.28515625" style="1" bestFit="1" customWidth="1"/>
    <col min="5396" max="5397" width="6.5703125" style="1" bestFit="1" customWidth="1"/>
    <col min="5398" max="5398" width="6.5703125" style="1" customWidth="1"/>
    <col min="5399" max="5399" width="5.85546875" style="1" customWidth="1"/>
    <col min="5400" max="5634" width="5.85546875" style="1"/>
    <col min="5635" max="5635" width="2.5703125" style="1" customWidth="1"/>
    <col min="5636" max="5636" width="0.85546875" style="1" customWidth="1"/>
    <col min="5637" max="5637" width="9.5703125" style="1" customWidth="1"/>
    <col min="5638" max="5638" width="6.28515625" style="1" customWidth="1"/>
    <col min="5639" max="5639" width="6.5703125" style="1" bestFit="1" customWidth="1"/>
    <col min="5640" max="5640" width="6.28515625" style="1" bestFit="1" customWidth="1"/>
    <col min="5641" max="5642" width="6.5703125" style="1" bestFit="1" customWidth="1"/>
    <col min="5643" max="5643" width="6.28515625" style="1" bestFit="1" customWidth="1"/>
    <col min="5644" max="5650" width="6.5703125" style="1" bestFit="1" customWidth="1"/>
    <col min="5651" max="5651" width="6.28515625" style="1" bestFit="1" customWidth="1"/>
    <col min="5652" max="5653" width="6.5703125" style="1" bestFit="1" customWidth="1"/>
    <col min="5654" max="5654" width="6.5703125" style="1" customWidth="1"/>
    <col min="5655" max="5655" width="5.85546875" style="1" customWidth="1"/>
    <col min="5656" max="5890" width="5.85546875" style="1"/>
    <col min="5891" max="5891" width="2.5703125" style="1" customWidth="1"/>
    <col min="5892" max="5892" width="0.85546875" style="1" customWidth="1"/>
    <col min="5893" max="5893" width="9.5703125" style="1" customWidth="1"/>
    <col min="5894" max="5894" width="6.28515625" style="1" customWidth="1"/>
    <col min="5895" max="5895" width="6.5703125" style="1" bestFit="1" customWidth="1"/>
    <col min="5896" max="5896" width="6.28515625" style="1" bestFit="1" customWidth="1"/>
    <col min="5897" max="5898" width="6.5703125" style="1" bestFit="1" customWidth="1"/>
    <col min="5899" max="5899" width="6.28515625" style="1" bestFit="1" customWidth="1"/>
    <col min="5900" max="5906" width="6.5703125" style="1" bestFit="1" customWidth="1"/>
    <col min="5907" max="5907" width="6.28515625" style="1" bestFit="1" customWidth="1"/>
    <col min="5908" max="5909" width="6.5703125" style="1" bestFit="1" customWidth="1"/>
    <col min="5910" max="5910" width="6.5703125" style="1" customWidth="1"/>
    <col min="5911" max="5911" width="5.85546875" style="1" customWidth="1"/>
    <col min="5912" max="6146" width="5.85546875" style="1"/>
    <col min="6147" max="6147" width="2.5703125" style="1" customWidth="1"/>
    <col min="6148" max="6148" width="0.85546875" style="1" customWidth="1"/>
    <col min="6149" max="6149" width="9.5703125" style="1" customWidth="1"/>
    <col min="6150" max="6150" width="6.28515625" style="1" customWidth="1"/>
    <col min="6151" max="6151" width="6.5703125" style="1" bestFit="1" customWidth="1"/>
    <col min="6152" max="6152" width="6.28515625" style="1" bestFit="1" customWidth="1"/>
    <col min="6153" max="6154" width="6.5703125" style="1" bestFit="1" customWidth="1"/>
    <col min="6155" max="6155" width="6.28515625" style="1" bestFit="1" customWidth="1"/>
    <col min="6156" max="6162" width="6.5703125" style="1" bestFit="1" customWidth="1"/>
    <col min="6163" max="6163" width="6.28515625" style="1" bestFit="1" customWidth="1"/>
    <col min="6164" max="6165" width="6.5703125" style="1" bestFit="1" customWidth="1"/>
    <col min="6166" max="6166" width="6.5703125" style="1" customWidth="1"/>
    <col min="6167" max="6167" width="5.85546875" style="1" customWidth="1"/>
    <col min="6168" max="6402" width="5.85546875" style="1"/>
    <col min="6403" max="6403" width="2.5703125" style="1" customWidth="1"/>
    <col min="6404" max="6404" width="0.85546875" style="1" customWidth="1"/>
    <col min="6405" max="6405" width="9.5703125" style="1" customWidth="1"/>
    <col min="6406" max="6406" width="6.28515625" style="1" customWidth="1"/>
    <col min="6407" max="6407" width="6.5703125" style="1" bestFit="1" customWidth="1"/>
    <col min="6408" max="6408" width="6.28515625" style="1" bestFit="1" customWidth="1"/>
    <col min="6409" max="6410" width="6.5703125" style="1" bestFit="1" customWidth="1"/>
    <col min="6411" max="6411" width="6.28515625" style="1" bestFit="1" customWidth="1"/>
    <col min="6412" max="6418" width="6.5703125" style="1" bestFit="1" customWidth="1"/>
    <col min="6419" max="6419" width="6.28515625" style="1" bestFit="1" customWidth="1"/>
    <col min="6420" max="6421" width="6.5703125" style="1" bestFit="1" customWidth="1"/>
    <col min="6422" max="6422" width="6.5703125" style="1" customWidth="1"/>
    <col min="6423" max="6423" width="5.85546875" style="1" customWidth="1"/>
    <col min="6424" max="6658" width="5.85546875" style="1"/>
    <col min="6659" max="6659" width="2.5703125" style="1" customWidth="1"/>
    <col min="6660" max="6660" width="0.85546875" style="1" customWidth="1"/>
    <col min="6661" max="6661" width="9.5703125" style="1" customWidth="1"/>
    <col min="6662" max="6662" width="6.28515625" style="1" customWidth="1"/>
    <col min="6663" max="6663" width="6.5703125" style="1" bestFit="1" customWidth="1"/>
    <col min="6664" max="6664" width="6.28515625" style="1" bestFit="1" customWidth="1"/>
    <col min="6665" max="6666" width="6.5703125" style="1" bestFit="1" customWidth="1"/>
    <col min="6667" max="6667" width="6.28515625" style="1" bestFit="1" customWidth="1"/>
    <col min="6668" max="6674" width="6.5703125" style="1" bestFit="1" customWidth="1"/>
    <col min="6675" max="6675" width="6.28515625" style="1" bestFit="1" customWidth="1"/>
    <col min="6676" max="6677" width="6.5703125" style="1" bestFit="1" customWidth="1"/>
    <col min="6678" max="6678" width="6.5703125" style="1" customWidth="1"/>
    <col min="6679" max="6679" width="5.85546875" style="1" customWidth="1"/>
    <col min="6680" max="6914" width="5.85546875" style="1"/>
    <col min="6915" max="6915" width="2.5703125" style="1" customWidth="1"/>
    <col min="6916" max="6916" width="0.85546875" style="1" customWidth="1"/>
    <col min="6917" max="6917" width="9.5703125" style="1" customWidth="1"/>
    <col min="6918" max="6918" width="6.28515625" style="1" customWidth="1"/>
    <col min="6919" max="6919" width="6.5703125" style="1" bestFit="1" customWidth="1"/>
    <col min="6920" max="6920" width="6.28515625" style="1" bestFit="1" customWidth="1"/>
    <col min="6921" max="6922" width="6.5703125" style="1" bestFit="1" customWidth="1"/>
    <col min="6923" max="6923" width="6.28515625" style="1" bestFit="1" customWidth="1"/>
    <col min="6924" max="6930" width="6.5703125" style="1" bestFit="1" customWidth="1"/>
    <col min="6931" max="6931" width="6.28515625" style="1" bestFit="1" customWidth="1"/>
    <col min="6932" max="6933" width="6.5703125" style="1" bestFit="1" customWidth="1"/>
    <col min="6934" max="6934" width="6.5703125" style="1" customWidth="1"/>
    <col min="6935" max="6935" width="5.85546875" style="1" customWidth="1"/>
    <col min="6936" max="7170" width="5.85546875" style="1"/>
    <col min="7171" max="7171" width="2.5703125" style="1" customWidth="1"/>
    <col min="7172" max="7172" width="0.85546875" style="1" customWidth="1"/>
    <col min="7173" max="7173" width="9.5703125" style="1" customWidth="1"/>
    <col min="7174" max="7174" width="6.28515625" style="1" customWidth="1"/>
    <col min="7175" max="7175" width="6.5703125" style="1" bestFit="1" customWidth="1"/>
    <col min="7176" max="7176" width="6.28515625" style="1" bestFit="1" customWidth="1"/>
    <col min="7177" max="7178" width="6.5703125" style="1" bestFit="1" customWidth="1"/>
    <col min="7179" max="7179" width="6.28515625" style="1" bestFit="1" customWidth="1"/>
    <col min="7180" max="7186" width="6.5703125" style="1" bestFit="1" customWidth="1"/>
    <col min="7187" max="7187" width="6.28515625" style="1" bestFit="1" customWidth="1"/>
    <col min="7188" max="7189" width="6.5703125" style="1" bestFit="1" customWidth="1"/>
    <col min="7190" max="7190" width="6.5703125" style="1" customWidth="1"/>
    <col min="7191" max="7191" width="5.85546875" style="1" customWidth="1"/>
    <col min="7192" max="7426" width="5.85546875" style="1"/>
    <col min="7427" max="7427" width="2.5703125" style="1" customWidth="1"/>
    <col min="7428" max="7428" width="0.85546875" style="1" customWidth="1"/>
    <col min="7429" max="7429" width="9.5703125" style="1" customWidth="1"/>
    <col min="7430" max="7430" width="6.28515625" style="1" customWidth="1"/>
    <col min="7431" max="7431" width="6.5703125" style="1" bestFit="1" customWidth="1"/>
    <col min="7432" max="7432" width="6.28515625" style="1" bestFit="1" customWidth="1"/>
    <col min="7433" max="7434" width="6.5703125" style="1" bestFit="1" customWidth="1"/>
    <col min="7435" max="7435" width="6.28515625" style="1" bestFit="1" customWidth="1"/>
    <col min="7436" max="7442" width="6.5703125" style="1" bestFit="1" customWidth="1"/>
    <col min="7443" max="7443" width="6.28515625" style="1" bestFit="1" customWidth="1"/>
    <col min="7444" max="7445" width="6.5703125" style="1" bestFit="1" customWidth="1"/>
    <col min="7446" max="7446" width="6.5703125" style="1" customWidth="1"/>
    <col min="7447" max="7447" width="5.85546875" style="1" customWidth="1"/>
    <col min="7448" max="7682" width="5.85546875" style="1"/>
    <col min="7683" max="7683" width="2.5703125" style="1" customWidth="1"/>
    <col min="7684" max="7684" width="0.85546875" style="1" customWidth="1"/>
    <col min="7685" max="7685" width="9.5703125" style="1" customWidth="1"/>
    <col min="7686" max="7686" width="6.28515625" style="1" customWidth="1"/>
    <col min="7687" max="7687" width="6.5703125" style="1" bestFit="1" customWidth="1"/>
    <col min="7688" max="7688" width="6.28515625" style="1" bestFit="1" customWidth="1"/>
    <col min="7689" max="7690" width="6.5703125" style="1" bestFit="1" customWidth="1"/>
    <col min="7691" max="7691" width="6.28515625" style="1" bestFit="1" customWidth="1"/>
    <col min="7692" max="7698" width="6.5703125" style="1" bestFit="1" customWidth="1"/>
    <col min="7699" max="7699" width="6.28515625" style="1" bestFit="1" customWidth="1"/>
    <col min="7700" max="7701" width="6.5703125" style="1" bestFit="1" customWidth="1"/>
    <col min="7702" max="7702" width="6.5703125" style="1" customWidth="1"/>
    <col min="7703" max="7703" width="5.85546875" style="1" customWidth="1"/>
    <col min="7704" max="7938" width="5.85546875" style="1"/>
    <col min="7939" max="7939" width="2.5703125" style="1" customWidth="1"/>
    <col min="7940" max="7940" width="0.85546875" style="1" customWidth="1"/>
    <col min="7941" max="7941" width="9.5703125" style="1" customWidth="1"/>
    <col min="7942" max="7942" width="6.28515625" style="1" customWidth="1"/>
    <col min="7943" max="7943" width="6.5703125" style="1" bestFit="1" customWidth="1"/>
    <col min="7944" max="7944" width="6.28515625" style="1" bestFit="1" customWidth="1"/>
    <col min="7945" max="7946" width="6.5703125" style="1" bestFit="1" customWidth="1"/>
    <col min="7947" max="7947" width="6.28515625" style="1" bestFit="1" customWidth="1"/>
    <col min="7948" max="7954" width="6.5703125" style="1" bestFit="1" customWidth="1"/>
    <col min="7955" max="7955" width="6.28515625" style="1" bestFit="1" customWidth="1"/>
    <col min="7956" max="7957" width="6.5703125" style="1" bestFit="1" customWidth="1"/>
    <col min="7958" max="7958" width="6.5703125" style="1" customWidth="1"/>
    <col min="7959" max="7959" width="5.85546875" style="1" customWidth="1"/>
    <col min="7960" max="8194" width="5.85546875" style="1"/>
    <col min="8195" max="8195" width="2.5703125" style="1" customWidth="1"/>
    <col min="8196" max="8196" width="0.85546875" style="1" customWidth="1"/>
    <col min="8197" max="8197" width="9.5703125" style="1" customWidth="1"/>
    <col min="8198" max="8198" width="6.28515625" style="1" customWidth="1"/>
    <col min="8199" max="8199" width="6.5703125" style="1" bestFit="1" customWidth="1"/>
    <col min="8200" max="8200" width="6.28515625" style="1" bestFit="1" customWidth="1"/>
    <col min="8201" max="8202" width="6.5703125" style="1" bestFit="1" customWidth="1"/>
    <col min="8203" max="8203" width="6.28515625" style="1" bestFit="1" customWidth="1"/>
    <col min="8204" max="8210" width="6.5703125" style="1" bestFit="1" customWidth="1"/>
    <col min="8211" max="8211" width="6.28515625" style="1" bestFit="1" customWidth="1"/>
    <col min="8212" max="8213" width="6.5703125" style="1" bestFit="1" customWidth="1"/>
    <col min="8214" max="8214" width="6.5703125" style="1" customWidth="1"/>
    <col min="8215" max="8215" width="5.85546875" style="1" customWidth="1"/>
    <col min="8216" max="8450" width="5.85546875" style="1"/>
    <col min="8451" max="8451" width="2.5703125" style="1" customWidth="1"/>
    <col min="8452" max="8452" width="0.85546875" style="1" customWidth="1"/>
    <col min="8453" max="8453" width="9.5703125" style="1" customWidth="1"/>
    <col min="8454" max="8454" width="6.28515625" style="1" customWidth="1"/>
    <col min="8455" max="8455" width="6.5703125" style="1" bestFit="1" customWidth="1"/>
    <col min="8456" max="8456" width="6.28515625" style="1" bestFit="1" customWidth="1"/>
    <col min="8457" max="8458" width="6.5703125" style="1" bestFit="1" customWidth="1"/>
    <col min="8459" max="8459" width="6.28515625" style="1" bestFit="1" customWidth="1"/>
    <col min="8460" max="8466" width="6.5703125" style="1" bestFit="1" customWidth="1"/>
    <col min="8467" max="8467" width="6.28515625" style="1" bestFit="1" customWidth="1"/>
    <col min="8468" max="8469" width="6.5703125" style="1" bestFit="1" customWidth="1"/>
    <col min="8470" max="8470" width="6.5703125" style="1" customWidth="1"/>
    <col min="8471" max="8471" width="5.85546875" style="1" customWidth="1"/>
    <col min="8472" max="8706" width="5.85546875" style="1"/>
    <col min="8707" max="8707" width="2.5703125" style="1" customWidth="1"/>
    <col min="8708" max="8708" width="0.85546875" style="1" customWidth="1"/>
    <col min="8709" max="8709" width="9.5703125" style="1" customWidth="1"/>
    <col min="8710" max="8710" width="6.28515625" style="1" customWidth="1"/>
    <col min="8711" max="8711" width="6.5703125" style="1" bestFit="1" customWidth="1"/>
    <col min="8712" max="8712" width="6.28515625" style="1" bestFit="1" customWidth="1"/>
    <col min="8713" max="8714" width="6.5703125" style="1" bestFit="1" customWidth="1"/>
    <col min="8715" max="8715" width="6.28515625" style="1" bestFit="1" customWidth="1"/>
    <col min="8716" max="8722" width="6.5703125" style="1" bestFit="1" customWidth="1"/>
    <col min="8723" max="8723" width="6.28515625" style="1" bestFit="1" customWidth="1"/>
    <col min="8724" max="8725" width="6.5703125" style="1" bestFit="1" customWidth="1"/>
    <col min="8726" max="8726" width="6.5703125" style="1" customWidth="1"/>
    <col min="8727" max="8727" width="5.85546875" style="1" customWidth="1"/>
    <col min="8728" max="8962" width="5.85546875" style="1"/>
    <col min="8963" max="8963" width="2.5703125" style="1" customWidth="1"/>
    <col min="8964" max="8964" width="0.85546875" style="1" customWidth="1"/>
    <col min="8965" max="8965" width="9.5703125" style="1" customWidth="1"/>
    <col min="8966" max="8966" width="6.28515625" style="1" customWidth="1"/>
    <col min="8967" max="8967" width="6.5703125" style="1" bestFit="1" customWidth="1"/>
    <col min="8968" max="8968" width="6.28515625" style="1" bestFit="1" customWidth="1"/>
    <col min="8969" max="8970" width="6.5703125" style="1" bestFit="1" customWidth="1"/>
    <col min="8971" max="8971" width="6.28515625" style="1" bestFit="1" customWidth="1"/>
    <col min="8972" max="8978" width="6.5703125" style="1" bestFit="1" customWidth="1"/>
    <col min="8979" max="8979" width="6.28515625" style="1" bestFit="1" customWidth="1"/>
    <col min="8980" max="8981" width="6.5703125" style="1" bestFit="1" customWidth="1"/>
    <col min="8982" max="8982" width="6.5703125" style="1" customWidth="1"/>
    <col min="8983" max="8983" width="5.85546875" style="1" customWidth="1"/>
    <col min="8984" max="9218" width="5.85546875" style="1"/>
    <col min="9219" max="9219" width="2.5703125" style="1" customWidth="1"/>
    <col min="9220" max="9220" width="0.85546875" style="1" customWidth="1"/>
    <col min="9221" max="9221" width="9.5703125" style="1" customWidth="1"/>
    <col min="9222" max="9222" width="6.28515625" style="1" customWidth="1"/>
    <col min="9223" max="9223" width="6.5703125" style="1" bestFit="1" customWidth="1"/>
    <col min="9224" max="9224" width="6.28515625" style="1" bestFit="1" customWidth="1"/>
    <col min="9225" max="9226" width="6.5703125" style="1" bestFit="1" customWidth="1"/>
    <col min="9227" max="9227" width="6.28515625" style="1" bestFit="1" customWidth="1"/>
    <col min="9228" max="9234" width="6.5703125" style="1" bestFit="1" customWidth="1"/>
    <col min="9235" max="9235" width="6.28515625" style="1" bestFit="1" customWidth="1"/>
    <col min="9236" max="9237" width="6.5703125" style="1" bestFit="1" customWidth="1"/>
    <col min="9238" max="9238" width="6.5703125" style="1" customWidth="1"/>
    <col min="9239" max="9239" width="5.85546875" style="1" customWidth="1"/>
    <col min="9240" max="9474" width="5.85546875" style="1"/>
    <col min="9475" max="9475" width="2.5703125" style="1" customWidth="1"/>
    <col min="9476" max="9476" width="0.85546875" style="1" customWidth="1"/>
    <col min="9477" max="9477" width="9.5703125" style="1" customWidth="1"/>
    <col min="9478" max="9478" width="6.28515625" style="1" customWidth="1"/>
    <col min="9479" max="9479" width="6.5703125" style="1" bestFit="1" customWidth="1"/>
    <col min="9480" max="9480" width="6.28515625" style="1" bestFit="1" customWidth="1"/>
    <col min="9481" max="9482" width="6.5703125" style="1" bestFit="1" customWidth="1"/>
    <col min="9483" max="9483" width="6.28515625" style="1" bestFit="1" customWidth="1"/>
    <col min="9484" max="9490" width="6.5703125" style="1" bestFit="1" customWidth="1"/>
    <col min="9491" max="9491" width="6.28515625" style="1" bestFit="1" customWidth="1"/>
    <col min="9492" max="9493" width="6.5703125" style="1" bestFit="1" customWidth="1"/>
    <col min="9494" max="9494" width="6.5703125" style="1" customWidth="1"/>
    <col min="9495" max="9495" width="5.85546875" style="1" customWidth="1"/>
    <col min="9496" max="9730" width="5.85546875" style="1"/>
    <col min="9731" max="9731" width="2.5703125" style="1" customWidth="1"/>
    <col min="9732" max="9732" width="0.85546875" style="1" customWidth="1"/>
    <col min="9733" max="9733" width="9.5703125" style="1" customWidth="1"/>
    <col min="9734" max="9734" width="6.28515625" style="1" customWidth="1"/>
    <col min="9735" max="9735" width="6.5703125" style="1" bestFit="1" customWidth="1"/>
    <col min="9736" max="9736" width="6.28515625" style="1" bestFit="1" customWidth="1"/>
    <col min="9737" max="9738" width="6.5703125" style="1" bestFit="1" customWidth="1"/>
    <col min="9739" max="9739" width="6.28515625" style="1" bestFit="1" customWidth="1"/>
    <col min="9740" max="9746" width="6.5703125" style="1" bestFit="1" customWidth="1"/>
    <col min="9747" max="9747" width="6.28515625" style="1" bestFit="1" customWidth="1"/>
    <col min="9748" max="9749" width="6.5703125" style="1" bestFit="1" customWidth="1"/>
    <col min="9750" max="9750" width="6.5703125" style="1" customWidth="1"/>
    <col min="9751" max="9751" width="5.85546875" style="1" customWidth="1"/>
    <col min="9752" max="9986" width="5.85546875" style="1"/>
    <col min="9987" max="9987" width="2.5703125" style="1" customWidth="1"/>
    <col min="9988" max="9988" width="0.85546875" style="1" customWidth="1"/>
    <col min="9989" max="9989" width="9.5703125" style="1" customWidth="1"/>
    <col min="9990" max="9990" width="6.28515625" style="1" customWidth="1"/>
    <col min="9991" max="9991" width="6.5703125" style="1" bestFit="1" customWidth="1"/>
    <col min="9992" max="9992" width="6.28515625" style="1" bestFit="1" customWidth="1"/>
    <col min="9993" max="9994" width="6.5703125" style="1" bestFit="1" customWidth="1"/>
    <col min="9995" max="9995" width="6.28515625" style="1" bestFit="1" customWidth="1"/>
    <col min="9996" max="10002" width="6.5703125" style="1" bestFit="1" customWidth="1"/>
    <col min="10003" max="10003" width="6.28515625" style="1" bestFit="1" customWidth="1"/>
    <col min="10004" max="10005" width="6.5703125" style="1" bestFit="1" customWidth="1"/>
    <col min="10006" max="10006" width="6.5703125" style="1" customWidth="1"/>
    <col min="10007" max="10007" width="5.85546875" style="1" customWidth="1"/>
    <col min="10008" max="10242" width="5.85546875" style="1"/>
    <col min="10243" max="10243" width="2.5703125" style="1" customWidth="1"/>
    <col min="10244" max="10244" width="0.85546875" style="1" customWidth="1"/>
    <col min="10245" max="10245" width="9.5703125" style="1" customWidth="1"/>
    <col min="10246" max="10246" width="6.28515625" style="1" customWidth="1"/>
    <col min="10247" max="10247" width="6.5703125" style="1" bestFit="1" customWidth="1"/>
    <col min="10248" max="10248" width="6.28515625" style="1" bestFit="1" customWidth="1"/>
    <col min="10249" max="10250" width="6.5703125" style="1" bestFit="1" customWidth="1"/>
    <col min="10251" max="10251" width="6.28515625" style="1" bestFit="1" customWidth="1"/>
    <col min="10252" max="10258" width="6.5703125" style="1" bestFit="1" customWidth="1"/>
    <col min="10259" max="10259" width="6.28515625" style="1" bestFit="1" customWidth="1"/>
    <col min="10260" max="10261" width="6.5703125" style="1" bestFit="1" customWidth="1"/>
    <col min="10262" max="10262" width="6.5703125" style="1" customWidth="1"/>
    <col min="10263" max="10263" width="5.85546875" style="1" customWidth="1"/>
    <col min="10264" max="10498" width="5.85546875" style="1"/>
    <col min="10499" max="10499" width="2.5703125" style="1" customWidth="1"/>
    <col min="10500" max="10500" width="0.85546875" style="1" customWidth="1"/>
    <col min="10501" max="10501" width="9.5703125" style="1" customWidth="1"/>
    <col min="10502" max="10502" width="6.28515625" style="1" customWidth="1"/>
    <col min="10503" max="10503" width="6.5703125" style="1" bestFit="1" customWidth="1"/>
    <col min="10504" max="10504" width="6.28515625" style="1" bestFit="1" customWidth="1"/>
    <col min="10505" max="10506" width="6.5703125" style="1" bestFit="1" customWidth="1"/>
    <col min="10507" max="10507" width="6.28515625" style="1" bestFit="1" customWidth="1"/>
    <col min="10508" max="10514" width="6.5703125" style="1" bestFit="1" customWidth="1"/>
    <col min="10515" max="10515" width="6.28515625" style="1" bestFit="1" customWidth="1"/>
    <col min="10516" max="10517" width="6.5703125" style="1" bestFit="1" customWidth="1"/>
    <col min="10518" max="10518" width="6.5703125" style="1" customWidth="1"/>
    <col min="10519" max="10519" width="5.85546875" style="1" customWidth="1"/>
    <col min="10520" max="10754" width="5.85546875" style="1"/>
    <col min="10755" max="10755" width="2.5703125" style="1" customWidth="1"/>
    <col min="10756" max="10756" width="0.85546875" style="1" customWidth="1"/>
    <col min="10757" max="10757" width="9.5703125" style="1" customWidth="1"/>
    <col min="10758" max="10758" width="6.28515625" style="1" customWidth="1"/>
    <col min="10759" max="10759" width="6.5703125" style="1" bestFit="1" customWidth="1"/>
    <col min="10760" max="10760" width="6.28515625" style="1" bestFit="1" customWidth="1"/>
    <col min="10761" max="10762" width="6.5703125" style="1" bestFit="1" customWidth="1"/>
    <col min="10763" max="10763" width="6.28515625" style="1" bestFit="1" customWidth="1"/>
    <col min="10764" max="10770" width="6.5703125" style="1" bestFit="1" customWidth="1"/>
    <col min="10771" max="10771" width="6.28515625" style="1" bestFit="1" customWidth="1"/>
    <col min="10772" max="10773" width="6.5703125" style="1" bestFit="1" customWidth="1"/>
    <col min="10774" max="10774" width="6.5703125" style="1" customWidth="1"/>
    <col min="10775" max="10775" width="5.85546875" style="1" customWidth="1"/>
    <col min="10776" max="11010" width="5.85546875" style="1"/>
    <col min="11011" max="11011" width="2.5703125" style="1" customWidth="1"/>
    <col min="11012" max="11012" width="0.85546875" style="1" customWidth="1"/>
    <col min="11013" max="11013" width="9.5703125" style="1" customWidth="1"/>
    <col min="11014" max="11014" width="6.28515625" style="1" customWidth="1"/>
    <col min="11015" max="11015" width="6.5703125" style="1" bestFit="1" customWidth="1"/>
    <col min="11016" max="11016" width="6.28515625" style="1" bestFit="1" customWidth="1"/>
    <col min="11017" max="11018" width="6.5703125" style="1" bestFit="1" customWidth="1"/>
    <col min="11019" max="11019" width="6.28515625" style="1" bestFit="1" customWidth="1"/>
    <col min="11020" max="11026" width="6.5703125" style="1" bestFit="1" customWidth="1"/>
    <col min="11027" max="11027" width="6.28515625" style="1" bestFit="1" customWidth="1"/>
    <col min="11028" max="11029" width="6.5703125" style="1" bestFit="1" customWidth="1"/>
    <col min="11030" max="11030" width="6.5703125" style="1" customWidth="1"/>
    <col min="11031" max="11031" width="5.85546875" style="1" customWidth="1"/>
    <col min="11032" max="11266" width="5.85546875" style="1"/>
    <col min="11267" max="11267" width="2.5703125" style="1" customWidth="1"/>
    <col min="11268" max="11268" width="0.85546875" style="1" customWidth="1"/>
    <col min="11269" max="11269" width="9.5703125" style="1" customWidth="1"/>
    <col min="11270" max="11270" width="6.28515625" style="1" customWidth="1"/>
    <col min="11271" max="11271" width="6.5703125" style="1" bestFit="1" customWidth="1"/>
    <col min="11272" max="11272" width="6.28515625" style="1" bestFit="1" customWidth="1"/>
    <col min="11273" max="11274" width="6.5703125" style="1" bestFit="1" customWidth="1"/>
    <col min="11275" max="11275" width="6.28515625" style="1" bestFit="1" customWidth="1"/>
    <col min="11276" max="11282" width="6.5703125" style="1" bestFit="1" customWidth="1"/>
    <col min="11283" max="11283" width="6.28515625" style="1" bestFit="1" customWidth="1"/>
    <col min="11284" max="11285" width="6.5703125" style="1" bestFit="1" customWidth="1"/>
    <col min="11286" max="11286" width="6.5703125" style="1" customWidth="1"/>
    <col min="11287" max="11287" width="5.85546875" style="1" customWidth="1"/>
    <col min="11288" max="11522" width="5.85546875" style="1"/>
    <col min="11523" max="11523" width="2.5703125" style="1" customWidth="1"/>
    <col min="11524" max="11524" width="0.85546875" style="1" customWidth="1"/>
    <col min="11525" max="11525" width="9.5703125" style="1" customWidth="1"/>
    <col min="11526" max="11526" width="6.28515625" style="1" customWidth="1"/>
    <col min="11527" max="11527" width="6.5703125" style="1" bestFit="1" customWidth="1"/>
    <col min="11528" max="11528" width="6.28515625" style="1" bestFit="1" customWidth="1"/>
    <col min="11529" max="11530" width="6.5703125" style="1" bestFit="1" customWidth="1"/>
    <col min="11531" max="11531" width="6.28515625" style="1" bestFit="1" customWidth="1"/>
    <col min="11532" max="11538" width="6.5703125" style="1" bestFit="1" customWidth="1"/>
    <col min="11539" max="11539" width="6.28515625" style="1" bestFit="1" customWidth="1"/>
    <col min="11540" max="11541" width="6.5703125" style="1" bestFit="1" customWidth="1"/>
    <col min="11542" max="11542" width="6.5703125" style="1" customWidth="1"/>
    <col min="11543" max="11543" width="5.85546875" style="1" customWidth="1"/>
    <col min="11544" max="11778" width="5.85546875" style="1"/>
    <col min="11779" max="11779" width="2.5703125" style="1" customWidth="1"/>
    <col min="11780" max="11780" width="0.85546875" style="1" customWidth="1"/>
    <col min="11781" max="11781" width="9.5703125" style="1" customWidth="1"/>
    <col min="11782" max="11782" width="6.28515625" style="1" customWidth="1"/>
    <col min="11783" max="11783" width="6.5703125" style="1" bestFit="1" customWidth="1"/>
    <col min="11784" max="11784" width="6.28515625" style="1" bestFit="1" customWidth="1"/>
    <col min="11785" max="11786" width="6.5703125" style="1" bestFit="1" customWidth="1"/>
    <col min="11787" max="11787" width="6.28515625" style="1" bestFit="1" customWidth="1"/>
    <col min="11788" max="11794" width="6.5703125" style="1" bestFit="1" customWidth="1"/>
    <col min="11795" max="11795" width="6.28515625" style="1" bestFit="1" customWidth="1"/>
    <col min="11796" max="11797" width="6.5703125" style="1" bestFit="1" customWidth="1"/>
    <col min="11798" max="11798" width="6.5703125" style="1" customWidth="1"/>
    <col min="11799" max="11799" width="5.85546875" style="1" customWidth="1"/>
    <col min="11800" max="12034" width="5.85546875" style="1"/>
    <col min="12035" max="12035" width="2.5703125" style="1" customWidth="1"/>
    <col min="12036" max="12036" width="0.85546875" style="1" customWidth="1"/>
    <col min="12037" max="12037" width="9.5703125" style="1" customWidth="1"/>
    <col min="12038" max="12038" width="6.28515625" style="1" customWidth="1"/>
    <col min="12039" max="12039" width="6.5703125" style="1" bestFit="1" customWidth="1"/>
    <col min="12040" max="12040" width="6.28515625" style="1" bestFit="1" customWidth="1"/>
    <col min="12041" max="12042" width="6.5703125" style="1" bestFit="1" customWidth="1"/>
    <col min="12043" max="12043" width="6.28515625" style="1" bestFit="1" customWidth="1"/>
    <col min="12044" max="12050" width="6.5703125" style="1" bestFit="1" customWidth="1"/>
    <col min="12051" max="12051" width="6.28515625" style="1" bestFit="1" customWidth="1"/>
    <col min="12052" max="12053" width="6.5703125" style="1" bestFit="1" customWidth="1"/>
    <col min="12054" max="12054" width="6.5703125" style="1" customWidth="1"/>
    <col min="12055" max="12055" width="5.85546875" style="1" customWidth="1"/>
    <col min="12056" max="12290" width="5.85546875" style="1"/>
    <col min="12291" max="12291" width="2.5703125" style="1" customWidth="1"/>
    <col min="12292" max="12292" width="0.85546875" style="1" customWidth="1"/>
    <col min="12293" max="12293" width="9.5703125" style="1" customWidth="1"/>
    <col min="12294" max="12294" width="6.28515625" style="1" customWidth="1"/>
    <col min="12295" max="12295" width="6.5703125" style="1" bestFit="1" customWidth="1"/>
    <col min="12296" max="12296" width="6.28515625" style="1" bestFit="1" customWidth="1"/>
    <col min="12297" max="12298" width="6.5703125" style="1" bestFit="1" customWidth="1"/>
    <col min="12299" max="12299" width="6.28515625" style="1" bestFit="1" customWidth="1"/>
    <col min="12300" max="12306" width="6.5703125" style="1" bestFit="1" customWidth="1"/>
    <col min="12307" max="12307" width="6.28515625" style="1" bestFit="1" customWidth="1"/>
    <col min="12308" max="12309" width="6.5703125" style="1" bestFit="1" customWidth="1"/>
    <col min="12310" max="12310" width="6.5703125" style="1" customWidth="1"/>
    <col min="12311" max="12311" width="5.85546875" style="1" customWidth="1"/>
    <col min="12312" max="12546" width="5.85546875" style="1"/>
    <col min="12547" max="12547" width="2.5703125" style="1" customWidth="1"/>
    <col min="12548" max="12548" width="0.85546875" style="1" customWidth="1"/>
    <col min="12549" max="12549" width="9.5703125" style="1" customWidth="1"/>
    <col min="12550" max="12550" width="6.28515625" style="1" customWidth="1"/>
    <col min="12551" max="12551" width="6.5703125" style="1" bestFit="1" customWidth="1"/>
    <col min="12552" max="12552" width="6.28515625" style="1" bestFit="1" customWidth="1"/>
    <col min="12553" max="12554" width="6.5703125" style="1" bestFit="1" customWidth="1"/>
    <col min="12555" max="12555" width="6.28515625" style="1" bestFit="1" customWidth="1"/>
    <col min="12556" max="12562" width="6.5703125" style="1" bestFit="1" customWidth="1"/>
    <col min="12563" max="12563" width="6.28515625" style="1" bestFit="1" customWidth="1"/>
    <col min="12564" max="12565" width="6.5703125" style="1" bestFit="1" customWidth="1"/>
    <col min="12566" max="12566" width="6.5703125" style="1" customWidth="1"/>
    <col min="12567" max="12567" width="5.85546875" style="1" customWidth="1"/>
    <col min="12568" max="12802" width="5.85546875" style="1"/>
    <col min="12803" max="12803" width="2.5703125" style="1" customWidth="1"/>
    <col min="12804" max="12804" width="0.85546875" style="1" customWidth="1"/>
    <col min="12805" max="12805" width="9.5703125" style="1" customWidth="1"/>
    <col min="12806" max="12806" width="6.28515625" style="1" customWidth="1"/>
    <col min="12807" max="12807" width="6.5703125" style="1" bestFit="1" customWidth="1"/>
    <col min="12808" max="12808" width="6.28515625" style="1" bestFit="1" customWidth="1"/>
    <col min="12809" max="12810" width="6.5703125" style="1" bestFit="1" customWidth="1"/>
    <col min="12811" max="12811" width="6.28515625" style="1" bestFit="1" customWidth="1"/>
    <col min="12812" max="12818" width="6.5703125" style="1" bestFit="1" customWidth="1"/>
    <col min="12819" max="12819" width="6.28515625" style="1" bestFit="1" customWidth="1"/>
    <col min="12820" max="12821" width="6.5703125" style="1" bestFit="1" customWidth="1"/>
    <col min="12822" max="12822" width="6.5703125" style="1" customWidth="1"/>
    <col min="12823" max="12823" width="5.85546875" style="1" customWidth="1"/>
    <col min="12824" max="13058" width="5.85546875" style="1"/>
    <col min="13059" max="13059" width="2.5703125" style="1" customWidth="1"/>
    <col min="13060" max="13060" width="0.85546875" style="1" customWidth="1"/>
    <col min="13061" max="13061" width="9.5703125" style="1" customWidth="1"/>
    <col min="13062" max="13062" width="6.28515625" style="1" customWidth="1"/>
    <col min="13063" max="13063" width="6.5703125" style="1" bestFit="1" customWidth="1"/>
    <col min="13064" max="13064" width="6.28515625" style="1" bestFit="1" customWidth="1"/>
    <col min="13065" max="13066" width="6.5703125" style="1" bestFit="1" customWidth="1"/>
    <col min="13067" max="13067" width="6.28515625" style="1" bestFit="1" customWidth="1"/>
    <col min="13068" max="13074" width="6.5703125" style="1" bestFit="1" customWidth="1"/>
    <col min="13075" max="13075" width="6.28515625" style="1" bestFit="1" customWidth="1"/>
    <col min="13076" max="13077" width="6.5703125" style="1" bestFit="1" customWidth="1"/>
    <col min="13078" max="13078" width="6.5703125" style="1" customWidth="1"/>
    <col min="13079" max="13079" width="5.85546875" style="1" customWidth="1"/>
    <col min="13080" max="13314" width="5.85546875" style="1"/>
    <col min="13315" max="13315" width="2.5703125" style="1" customWidth="1"/>
    <col min="13316" max="13316" width="0.85546875" style="1" customWidth="1"/>
    <col min="13317" max="13317" width="9.5703125" style="1" customWidth="1"/>
    <col min="13318" max="13318" width="6.28515625" style="1" customWidth="1"/>
    <col min="13319" max="13319" width="6.5703125" style="1" bestFit="1" customWidth="1"/>
    <col min="13320" max="13320" width="6.28515625" style="1" bestFit="1" customWidth="1"/>
    <col min="13321" max="13322" width="6.5703125" style="1" bestFit="1" customWidth="1"/>
    <col min="13323" max="13323" width="6.28515625" style="1" bestFit="1" customWidth="1"/>
    <col min="13324" max="13330" width="6.5703125" style="1" bestFit="1" customWidth="1"/>
    <col min="13331" max="13331" width="6.28515625" style="1" bestFit="1" customWidth="1"/>
    <col min="13332" max="13333" width="6.5703125" style="1" bestFit="1" customWidth="1"/>
    <col min="13334" max="13334" width="6.5703125" style="1" customWidth="1"/>
    <col min="13335" max="13335" width="5.85546875" style="1" customWidth="1"/>
    <col min="13336" max="13570" width="5.85546875" style="1"/>
    <col min="13571" max="13571" width="2.5703125" style="1" customWidth="1"/>
    <col min="13572" max="13572" width="0.85546875" style="1" customWidth="1"/>
    <col min="13573" max="13573" width="9.5703125" style="1" customWidth="1"/>
    <col min="13574" max="13574" width="6.28515625" style="1" customWidth="1"/>
    <col min="13575" max="13575" width="6.5703125" style="1" bestFit="1" customWidth="1"/>
    <col min="13576" max="13576" width="6.28515625" style="1" bestFit="1" customWidth="1"/>
    <col min="13577" max="13578" width="6.5703125" style="1" bestFit="1" customWidth="1"/>
    <col min="13579" max="13579" width="6.28515625" style="1" bestFit="1" customWidth="1"/>
    <col min="13580" max="13586" width="6.5703125" style="1" bestFit="1" customWidth="1"/>
    <col min="13587" max="13587" width="6.28515625" style="1" bestFit="1" customWidth="1"/>
    <col min="13588" max="13589" width="6.5703125" style="1" bestFit="1" customWidth="1"/>
    <col min="13590" max="13590" width="6.5703125" style="1" customWidth="1"/>
    <col min="13591" max="13591" width="5.85546875" style="1" customWidth="1"/>
    <col min="13592" max="13826" width="5.85546875" style="1"/>
    <col min="13827" max="13827" width="2.5703125" style="1" customWidth="1"/>
    <col min="13828" max="13828" width="0.85546875" style="1" customWidth="1"/>
    <col min="13829" max="13829" width="9.5703125" style="1" customWidth="1"/>
    <col min="13830" max="13830" width="6.28515625" style="1" customWidth="1"/>
    <col min="13831" max="13831" width="6.5703125" style="1" bestFit="1" customWidth="1"/>
    <col min="13832" max="13832" width="6.28515625" style="1" bestFit="1" customWidth="1"/>
    <col min="13833" max="13834" width="6.5703125" style="1" bestFit="1" customWidth="1"/>
    <col min="13835" max="13835" width="6.28515625" style="1" bestFit="1" customWidth="1"/>
    <col min="13836" max="13842" width="6.5703125" style="1" bestFit="1" customWidth="1"/>
    <col min="13843" max="13843" width="6.28515625" style="1" bestFit="1" customWidth="1"/>
    <col min="13844" max="13845" width="6.5703125" style="1" bestFit="1" customWidth="1"/>
    <col min="13846" max="13846" width="6.5703125" style="1" customWidth="1"/>
    <col min="13847" max="13847" width="5.85546875" style="1" customWidth="1"/>
    <col min="13848" max="14082" width="5.85546875" style="1"/>
    <col min="14083" max="14083" width="2.5703125" style="1" customWidth="1"/>
    <col min="14084" max="14084" width="0.85546875" style="1" customWidth="1"/>
    <col min="14085" max="14085" width="9.5703125" style="1" customWidth="1"/>
    <col min="14086" max="14086" width="6.28515625" style="1" customWidth="1"/>
    <col min="14087" max="14087" width="6.5703125" style="1" bestFit="1" customWidth="1"/>
    <col min="14088" max="14088" width="6.28515625" style="1" bestFit="1" customWidth="1"/>
    <col min="14089" max="14090" width="6.5703125" style="1" bestFit="1" customWidth="1"/>
    <col min="14091" max="14091" width="6.28515625" style="1" bestFit="1" customWidth="1"/>
    <col min="14092" max="14098" width="6.5703125" style="1" bestFit="1" customWidth="1"/>
    <col min="14099" max="14099" width="6.28515625" style="1" bestFit="1" customWidth="1"/>
    <col min="14100" max="14101" width="6.5703125" style="1" bestFit="1" customWidth="1"/>
    <col min="14102" max="14102" width="6.5703125" style="1" customWidth="1"/>
    <col min="14103" max="14103" width="5.85546875" style="1" customWidth="1"/>
    <col min="14104" max="14338" width="5.85546875" style="1"/>
    <col min="14339" max="14339" width="2.5703125" style="1" customWidth="1"/>
    <col min="14340" max="14340" width="0.85546875" style="1" customWidth="1"/>
    <col min="14341" max="14341" width="9.5703125" style="1" customWidth="1"/>
    <col min="14342" max="14342" width="6.28515625" style="1" customWidth="1"/>
    <col min="14343" max="14343" width="6.5703125" style="1" bestFit="1" customWidth="1"/>
    <col min="14344" max="14344" width="6.28515625" style="1" bestFit="1" customWidth="1"/>
    <col min="14345" max="14346" width="6.5703125" style="1" bestFit="1" customWidth="1"/>
    <col min="14347" max="14347" width="6.28515625" style="1" bestFit="1" customWidth="1"/>
    <col min="14348" max="14354" width="6.5703125" style="1" bestFit="1" customWidth="1"/>
    <col min="14355" max="14355" width="6.28515625" style="1" bestFit="1" customWidth="1"/>
    <col min="14356" max="14357" width="6.5703125" style="1" bestFit="1" customWidth="1"/>
    <col min="14358" max="14358" width="6.5703125" style="1" customWidth="1"/>
    <col min="14359" max="14359" width="5.85546875" style="1" customWidth="1"/>
    <col min="14360" max="14594" width="5.85546875" style="1"/>
    <col min="14595" max="14595" width="2.5703125" style="1" customWidth="1"/>
    <col min="14596" max="14596" width="0.85546875" style="1" customWidth="1"/>
    <col min="14597" max="14597" width="9.5703125" style="1" customWidth="1"/>
    <col min="14598" max="14598" width="6.28515625" style="1" customWidth="1"/>
    <col min="14599" max="14599" width="6.5703125" style="1" bestFit="1" customWidth="1"/>
    <col min="14600" max="14600" width="6.28515625" style="1" bestFit="1" customWidth="1"/>
    <col min="14601" max="14602" width="6.5703125" style="1" bestFit="1" customWidth="1"/>
    <col min="14603" max="14603" width="6.28515625" style="1" bestFit="1" customWidth="1"/>
    <col min="14604" max="14610" width="6.5703125" style="1" bestFit="1" customWidth="1"/>
    <col min="14611" max="14611" width="6.28515625" style="1" bestFit="1" customWidth="1"/>
    <col min="14612" max="14613" width="6.5703125" style="1" bestFit="1" customWidth="1"/>
    <col min="14614" max="14614" width="6.5703125" style="1" customWidth="1"/>
    <col min="14615" max="14615" width="5.85546875" style="1" customWidth="1"/>
    <col min="14616" max="14850" width="5.85546875" style="1"/>
    <col min="14851" max="14851" width="2.5703125" style="1" customWidth="1"/>
    <col min="14852" max="14852" width="0.85546875" style="1" customWidth="1"/>
    <col min="14853" max="14853" width="9.5703125" style="1" customWidth="1"/>
    <col min="14854" max="14854" width="6.28515625" style="1" customWidth="1"/>
    <col min="14855" max="14855" width="6.5703125" style="1" bestFit="1" customWidth="1"/>
    <col min="14856" max="14856" width="6.28515625" style="1" bestFit="1" customWidth="1"/>
    <col min="14857" max="14858" width="6.5703125" style="1" bestFit="1" customWidth="1"/>
    <col min="14859" max="14859" width="6.28515625" style="1" bestFit="1" customWidth="1"/>
    <col min="14860" max="14866" width="6.5703125" style="1" bestFit="1" customWidth="1"/>
    <col min="14867" max="14867" width="6.28515625" style="1" bestFit="1" customWidth="1"/>
    <col min="14868" max="14869" width="6.5703125" style="1" bestFit="1" customWidth="1"/>
    <col min="14870" max="14870" width="6.5703125" style="1" customWidth="1"/>
    <col min="14871" max="14871" width="5.85546875" style="1" customWidth="1"/>
    <col min="14872" max="15106" width="5.85546875" style="1"/>
    <col min="15107" max="15107" width="2.5703125" style="1" customWidth="1"/>
    <col min="15108" max="15108" width="0.85546875" style="1" customWidth="1"/>
    <col min="15109" max="15109" width="9.5703125" style="1" customWidth="1"/>
    <col min="15110" max="15110" width="6.28515625" style="1" customWidth="1"/>
    <col min="15111" max="15111" width="6.5703125" style="1" bestFit="1" customWidth="1"/>
    <col min="15112" max="15112" width="6.28515625" style="1" bestFit="1" customWidth="1"/>
    <col min="15113" max="15114" width="6.5703125" style="1" bestFit="1" customWidth="1"/>
    <col min="15115" max="15115" width="6.28515625" style="1" bestFit="1" customWidth="1"/>
    <col min="15116" max="15122" width="6.5703125" style="1" bestFit="1" customWidth="1"/>
    <col min="15123" max="15123" width="6.28515625" style="1" bestFit="1" customWidth="1"/>
    <col min="15124" max="15125" width="6.5703125" style="1" bestFit="1" customWidth="1"/>
    <col min="15126" max="15126" width="6.5703125" style="1" customWidth="1"/>
    <col min="15127" max="15127" width="5.85546875" style="1" customWidth="1"/>
    <col min="15128" max="15362" width="5.85546875" style="1"/>
    <col min="15363" max="15363" width="2.5703125" style="1" customWidth="1"/>
    <col min="15364" max="15364" width="0.85546875" style="1" customWidth="1"/>
    <col min="15365" max="15365" width="9.5703125" style="1" customWidth="1"/>
    <col min="15366" max="15366" width="6.28515625" style="1" customWidth="1"/>
    <col min="15367" max="15367" width="6.5703125" style="1" bestFit="1" customWidth="1"/>
    <col min="15368" max="15368" width="6.28515625" style="1" bestFit="1" customWidth="1"/>
    <col min="15369" max="15370" width="6.5703125" style="1" bestFit="1" customWidth="1"/>
    <col min="15371" max="15371" width="6.28515625" style="1" bestFit="1" customWidth="1"/>
    <col min="15372" max="15378" width="6.5703125" style="1" bestFit="1" customWidth="1"/>
    <col min="15379" max="15379" width="6.28515625" style="1" bestFit="1" customWidth="1"/>
    <col min="15380" max="15381" width="6.5703125" style="1" bestFit="1" customWidth="1"/>
    <col min="15382" max="15382" width="6.5703125" style="1" customWidth="1"/>
    <col min="15383" max="15383" width="5.85546875" style="1" customWidth="1"/>
    <col min="15384" max="15618" width="5.85546875" style="1"/>
    <col min="15619" max="15619" width="2.5703125" style="1" customWidth="1"/>
    <col min="15620" max="15620" width="0.85546875" style="1" customWidth="1"/>
    <col min="15621" max="15621" width="9.5703125" style="1" customWidth="1"/>
    <col min="15622" max="15622" width="6.28515625" style="1" customWidth="1"/>
    <col min="15623" max="15623" width="6.5703125" style="1" bestFit="1" customWidth="1"/>
    <col min="15624" max="15624" width="6.28515625" style="1" bestFit="1" customWidth="1"/>
    <col min="15625" max="15626" width="6.5703125" style="1" bestFit="1" customWidth="1"/>
    <col min="15627" max="15627" width="6.28515625" style="1" bestFit="1" customWidth="1"/>
    <col min="15628" max="15634" width="6.5703125" style="1" bestFit="1" customWidth="1"/>
    <col min="15635" max="15635" width="6.28515625" style="1" bestFit="1" customWidth="1"/>
    <col min="15636" max="15637" width="6.5703125" style="1" bestFit="1" customWidth="1"/>
    <col min="15638" max="15638" width="6.5703125" style="1" customWidth="1"/>
    <col min="15639" max="15639" width="5.85546875" style="1" customWidth="1"/>
    <col min="15640" max="15874" width="5.85546875" style="1"/>
    <col min="15875" max="15875" width="2.5703125" style="1" customWidth="1"/>
    <col min="15876" max="15876" width="0.85546875" style="1" customWidth="1"/>
    <col min="15877" max="15877" width="9.5703125" style="1" customWidth="1"/>
    <col min="15878" max="15878" width="6.28515625" style="1" customWidth="1"/>
    <col min="15879" max="15879" width="6.5703125" style="1" bestFit="1" customWidth="1"/>
    <col min="15880" max="15880" width="6.28515625" style="1" bestFit="1" customWidth="1"/>
    <col min="15881" max="15882" width="6.5703125" style="1" bestFit="1" customWidth="1"/>
    <col min="15883" max="15883" width="6.28515625" style="1" bestFit="1" customWidth="1"/>
    <col min="15884" max="15890" width="6.5703125" style="1" bestFit="1" customWidth="1"/>
    <col min="15891" max="15891" width="6.28515625" style="1" bestFit="1" customWidth="1"/>
    <col min="15892" max="15893" width="6.5703125" style="1" bestFit="1" customWidth="1"/>
    <col min="15894" max="15894" width="6.5703125" style="1" customWidth="1"/>
    <col min="15895" max="15895" width="5.85546875" style="1" customWidth="1"/>
    <col min="15896" max="16130" width="5.85546875" style="1"/>
    <col min="16131" max="16131" width="2.5703125" style="1" customWidth="1"/>
    <col min="16132" max="16132" width="0.85546875" style="1" customWidth="1"/>
    <col min="16133" max="16133" width="9.5703125" style="1" customWidth="1"/>
    <col min="16134" max="16134" width="6.28515625" style="1" customWidth="1"/>
    <col min="16135" max="16135" width="6.5703125" style="1" bestFit="1" customWidth="1"/>
    <col min="16136" max="16136" width="6.28515625" style="1" bestFit="1" customWidth="1"/>
    <col min="16137" max="16138" width="6.5703125" style="1" bestFit="1" customWidth="1"/>
    <col min="16139" max="16139" width="6.28515625" style="1" bestFit="1" customWidth="1"/>
    <col min="16140" max="16146" width="6.5703125" style="1" bestFit="1" customWidth="1"/>
    <col min="16147" max="16147" width="6.28515625" style="1" bestFit="1" customWidth="1"/>
    <col min="16148" max="16149" width="6.5703125" style="1" bestFit="1" customWidth="1"/>
    <col min="16150" max="16150" width="6.5703125" style="1" customWidth="1"/>
    <col min="16151" max="16151" width="5.85546875" style="1" customWidth="1"/>
    <col min="16152" max="16384" width="5.85546875" style="1"/>
  </cols>
  <sheetData>
    <row r="1" spans="1:24" ht="20.100000000000001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 x14ac:dyDescent="0.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.75" customHeight="1" x14ac:dyDescent="0.1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3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</row>
    <row r="5" spans="1:24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4" s="7" customFormat="1" ht="12.75" x14ac:dyDescent="0.25">
      <c r="B6" s="8"/>
      <c r="C6" s="9" t="s">
        <v>3</v>
      </c>
      <c r="D6" s="10">
        <v>1992</v>
      </c>
      <c r="E6" s="9">
        <v>1993</v>
      </c>
      <c r="F6" s="9">
        <v>1994</v>
      </c>
      <c r="G6" s="9">
        <v>1995</v>
      </c>
      <c r="H6" s="9">
        <v>1996</v>
      </c>
      <c r="I6" s="9">
        <v>1997</v>
      </c>
      <c r="J6" s="9">
        <v>1998</v>
      </c>
      <c r="K6" s="9">
        <v>1999</v>
      </c>
      <c r="L6" s="9">
        <v>2000</v>
      </c>
      <c r="M6" s="9">
        <v>2001</v>
      </c>
      <c r="N6" s="9">
        <v>2002</v>
      </c>
      <c r="O6" s="9">
        <v>2003</v>
      </c>
      <c r="P6" s="9">
        <v>2004</v>
      </c>
      <c r="Q6" s="9">
        <v>2005</v>
      </c>
      <c r="R6" s="9">
        <v>2006</v>
      </c>
      <c r="S6" s="9">
        <v>2007</v>
      </c>
      <c r="T6" s="9">
        <v>2008</v>
      </c>
      <c r="U6" s="9">
        <v>2009</v>
      </c>
      <c r="V6" s="9">
        <v>2010</v>
      </c>
      <c r="W6" s="9">
        <v>2011</v>
      </c>
      <c r="X6" s="9">
        <v>2012</v>
      </c>
    </row>
    <row r="7" spans="1:24" x14ac:dyDescent="0.15">
      <c r="B7" s="6"/>
      <c r="C7" s="8"/>
      <c r="D7" s="1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4" ht="15" customHeight="1" x14ac:dyDescent="0.15">
      <c r="A8" s="12"/>
      <c r="B8" s="13"/>
      <c r="C8" s="13" t="s">
        <v>4</v>
      </c>
      <c r="D8" s="14"/>
      <c r="E8" s="15"/>
      <c r="F8" s="15"/>
      <c r="G8" s="15"/>
      <c r="H8" s="15"/>
      <c r="I8" s="15"/>
      <c r="J8" s="15"/>
      <c r="K8" s="15"/>
      <c r="L8" s="15">
        <v>78.062650390624995</v>
      </c>
      <c r="M8" s="15">
        <v>418.34100000000001</v>
      </c>
      <c r="N8" s="15">
        <v>486.53300000000002</v>
      </c>
      <c r="O8" s="15">
        <v>497.66699999999997</v>
      </c>
      <c r="P8" s="15">
        <v>535.10500000000002</v>
      </c>
      <c r="Q8" s="15">
        <v>548.70699999999999</v>
      </c>
      <c r="R8" s="15">
        <v>408.666</v>
      </c>
      <c r="S8" s="15">
        <v>440.1</v>
      </c>
      <c r="T8" s="15">
        <v>633.62599999999998</v>
      </c>
      <c r="U8" s="15">
        <v>631.71600000000001</v>
      </c>
      <c r="V8" s="15">
        <v>652.46299999999997</v>
      </c>
      <c r="W8" s="15">
        <v>653.23899999999992</v>
      </c>
      <c r="X8" s="15">
        <f>+'[1]CAP II-10'!O17</f>
        <v>395.952</v>
      </c>
    </row>
    <row r="9" spans="1:24" ht="15" customHeight="1" x14ac:dyDescent="0.15">
      <c r="A9" s="12"/>
      <c r="B9" s="13"/>
      <c r="C9" s="13" t="s">
        <v>5</v>
      </c>
      <c r="D9" s="14">
        <v>773.34096</v>
      </c>
      <c r="E9" s="15">
        <v>834.37754000000007</v>
      </c>
      <c r="F9" s="15">
        <v>771.54219999999998</v>
      </c>
      <c r="G9" s="15">
        <v>773.03180000000009</v>
      </c>
      <c r="H9" s="15">
        <v>864.79197299999998</v>
      </c>
      <c r="I9" s="15">
        <v>853.63609999999994</v>
      </c>
      <c r="J9" s="15">
        <v>865.63066879272458</v>
      </c>
      <c r="K9" s="15">
        <v>941.55539837646484</v>
      </c>
      <c r="L9" s="15">
        <v>1066.7626624145507</v>
      </c>
      <c r="M9" s="15">
        <v>1184.7770227890014</v>
      </c>
      <c r="N9" s="15">
        <v>1122.8499120000006</v>
      </c>
      <c r="O9" s="15">
        <v>866.75857999999994</v>
      </c>
      <c r="P9" s="15">
        <v>1004.3655990000004</v>
      </c>
      <c r="Q9" s="15">
        <v>963.91944220000028</v>
      </c>
      <c r="R9" s="15">
        <v>1050.0327668899999</v>
      </c>
      <c r="S9" s="15">
        <v>1144.5</v>
      </c>
      <c r="T9" s="15">
        <v>1039.3326043700008</v>
      </c>
      <c r="U9" s="15">
        <v>1100.2522795</v>
      </c>
      <c r="V9" s="15">
        <v>1154.616422375</v>
      </c>
      <c r="W9" s="15">
        <v>1199.5842499999999</v>
      </c>
      <c r="X9" s="15">
        <f>+'[1]CAP II-10'!O9+'[1]CAP II-10'!O18</f>
        <v>1158.7505100000003</v>
      </c>
    </row>
    <row r="10" spans="1:24" ht="15" customHeight="1" x14ac:dyDescent="0.15">
      <c r="A10" s="12"/>
      <c r="B10" s="13"/>
      <c r="C10" s="13" t="s">
        <v>6</v>
      </c>
      <c r="D10" s="14">
        <v>430.18099999999998</v>
      </c>
      <c r="E10" s="15">
        <v>604.50800000000004</v>
      </c>
      <c r="F10" s="15">
        <v>484.589</v>
      </c>
      <c r="G10" s="15">
        <v>439.90499999999997</v>
      </c>
      <c r="H10" s="15">
        <v>535.49400000000003</v>
      </c>
      <c r="I10" s="15">
        <v>688.04200000000003</v>
      </c>
      <c r="J10" s="15">
        <v>610.99800000000005</v>
      </c>
      <c r="K10" s="15">
        <v>743.72299999999996</v>
      </c>
      <c r="L10" s="15">
        <v>768.81560546875005</v>
      </c>
      <c r="M10" s="15">
        <v>846.64760742187502</v>
      </c>
      <c r="N10" s="15">
        <v>838.6906929999999</v>
      </c>
      <c r="O10" s="15">
        <v>811.87649600000009</v>
      </c>
      <c r="P10" s="15">
        <v>815.99942599999997</v>
      </c>
      <c r="Q10" s="15">
        <v>627.48201299999994</v>
      </c>
      <c r="R10" s="15">
        <v>804.34389800000008</v>
      </c>
      <c r="S10" s="15">
        <v>784</v>
      </c>
      <c r="T10" s="15">
        <v>861.71654000000001</v>
      </c>
      <c r="U10" s="15">
        <v>817.29134599999986</v>
      </c>
      <c r="V10" s="15">
        <v>699.14783599999998</v>
      </c>
      <c r="W10" s="15">
        <v>795.30371800000012</v>
      </c>
      <c r="X10" s="15">
        <f>+'[1]CAP II-10'!O10</f>
        <v>811.00453100000004</v>
      </c>
    </row>
    <row r="11" spans="1:24" ht="15" customHeight="1" x14ac:dyDescent="0.15">
      <c r="A11" s="12"/>
      <c r="B11" s="13"/>
      <c r="C11" s="13" t="s">
        <v>7</v>
      </c>
      <c r="D11" s="14">
        <v>664.61300000000006</v>
      </c>
      <c r="E11" s="15">
        <v>608.7564789999999</v>
      </c>
      <c r="F11" s="15">
        <v>920.22144500000002</v>
      </c>
      <c r="G11" s="15">
        <v>1017.657</v>
      </c>
      <c r="H11" s="15">
        <v>1007.70659</v>
      </c>
      <c r="I11" s="15">
        <v>830.3560500000001</v>
      </c>
      <c r="J11" s="15">
        <v>939.93842972564698</v>
      </c>
      <c r="K11" s="15">
        <v>1078.0909967708587</v>
      </c>
      <c r="L11" s="15">
        <v>921.37411977005002</v>
      </c>
      <c r="M11" s="15">
        <v>837.59620687866209</v>
      </c>
      <c r="N11" s="15">
        <v>862.06925781919858</v>
      </c>
      <c r="O11" s="15">
        <v>1133.6433104538432</v>
      </c>
      <c r="P11" s="15">
        <v>909.54707707556224</v>
      </c>
      <c r="Q11" s="15">
        <v>994.39759972390755</v>
      </c>
      <c r="R11" s="15">
        <v>1106.7696656071294</v>
      </c>
      <c r="S11" s="15">
        <v>1256.2</v>
      </c>
      <c r="T11" s="15">
        <v>1538.4842766049806</v>
      </c>
      <c r="U11" s="15">
        <v>1652.3382519608681</v>
      </c>
      <c r="V11" s="15">
        <v>1575.6042325471515</v>
      </c>
      <c r="W11" s="15">
        <v>1720.9483915540002</v>
      </c>
      <c r="X11" s="15">
        <v>1937.7265133976405</v>
      </c>
    </row>
    <row r="12" spans="1:24" ht="15" customHeight="1" x14ac:dyDescent="0.15">
      <c r="A12" s="12"/>
      <c r="B12" s="13"/>
      <c r="C12" s="13" t="s">
        <v>8</v>
      </c>
      <c r="D12" s="14">
        <v>61.488288999999995</v>
      </c>
      <c r="E12" s="15">
        <v>62.868645999999998</v>
      </c>
      <c r="F12" s="15">
        <v>59.473342000000002</v>
      </c>
      <c r="G12" s="15">
        <v>57.005352000000002</v>
      </c>
      <c r="H12" s="15">
        <v>57.026768000000004</v>
      </c>
      <c r="I12" s="15">
        <v>63.883285999999998</v>
      </c>
      <c r="J12" s="15">
        <v>58.954999999999998</v>
      </c>
      <c r="K12" s="15">
        <v>57.677487939596176</v>
      </c>
      <c r="L12" s="15">
        <v>56.285090698242186</v>
      </c>
      <c r="M12" s="15">
        <v>71.007171869277954</v>
      </c>
      <c r="N12" s="15">
        <v>69.294066449034972</v>
      </c>
      <c r="O12" s="15">
        <v>58.111923602349989</v>
      </c>
      <c r="P12" s="15">
        <v>62.373872000000013</v>
      </c>
      <c r="Q12" s="15">
        <v>66.415132999999983</v>
      </c>
      <c r="R12" s="15">
        <v>73.729792999999987</v>
      </c>
      <c r="S12" s="15">
        <v>65.2</v>
      </c>
      <c r="T12" s="15">
        <v>72.340789999999998</v>
      </c>
      <c r="U12" s="15">
        <v>74.689550999999994</v>
      </c>
      <c r="V12" s="15">
        <v>71.731474999999989</v>
      </c>
      <c r="W12" s="15">
        <v>73.22301800000001</v>
      </c>
      <c r="X12" s="15">
        <f>+'[1]CAP II-10'!O11</f>
        <v>77.707057000000006</v>
      </c>
    </row>
    <row r="13" spans="1:24" ht="15" customHeight="1" x14ac:dyDescent="0.15">
      <c r="A13" s="12"/>
      <c r="B13" s="13"/>
      <c r="C13" s="13" t="s">
        <v>9</v>
      </c>
      <c r="D13" s="14">
        <v>185.51900000000001</v>
      </c>
      <c r="E13" s="15">
        <v>222.37855200000001</v>
      </c>
      <c r="F13" s="15">
        <v>282.04974200000004</v>
      </c>
      <c r="G13" s="15">
        <v>399.8</v>
      </c>
      <c r="H13" s="15">
        <v>424.24709999999999</v>
      </c>
      <c r="I13" s="15">
        <v>692.18624495748452</v>
      </c>
      <c r="J13" s="15">
        <v>853.30508154296876</v>
      </c>
      <c r="K13" s="15">
        <v>636.26046508789068</v>
      </c>
      <c r="L13" s="15">
        <v>576.77004443359374</v>
      </c>
      <c r="M13" s="15">
        <v>137.93232067871094</v>
      </c>
      <c r="N13" s="15">
        <v>162.9931</v>
      </c>
      <c r="O13" s="15">
        <v>159.26873399999999</v>
      </c>
      <c r="P13" s="15">
        <v>362.33535950000021</v>
      </c>
      <c r="Q13" s="15">
        <v>677.00910199999987</v>
      </c>
      <c r="R13" s="15">
        <v>817.67363</v>
      </c>
      <c r="S13" s="15">
        <v>831.2</v>
      </c>
      <c r="T13" s="15">
        <v>846.56628000000001</v>
      </c>
      <c r="U13" s="15">
        <v>954.56584699999974</v>
      </c>
      <c r="V13" s="15">
        <v>1168.0083502</v>
      </c>
      <c r="W13" s="15">
        <v>992.17934712753367</v>
      </c>
      <c r="X13" s="15">
        <f>+'[1]CAP II-10'!O20</f>
        <v>1269.8858796700001</v>
      </c>
    </row>
    <row r="14" spans="1:24" ht="15" customHeight="1" x14ac:dyDescent="0.15">
      <c r="A14" s="12"/>
      <c r="B14" s="13"/>
      <c r="C14" s="13" t="s">
        <v>10</v>
      </c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>
        <v>397.44513000000001</v>
      </c>
      <c r="W14" s="15">
        <v>738.32586000000003</v>
      </c>
      <c r="X14" s="15">
        <f>+'[1]CAP II-10'!O21</f>
        <v>767.21499999999992</v>
      </c>
    </row>
    <row r="15" spans="1:24" ht="15" customHeight="1" x14ac:dyDescent="0.15">
      <c r="A15" s="12"/>
      <c r="B15" s="13"/>
      <c r="C15" s="13" t="s">
        <v>11</v>
      </c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>
        <v>17.670881143999999</v>
      </c>
      <c r="X15" s="15">
        <v>78.175648200999987</v>
      </c>
    </row>
    <row r="16" spans="1:24" ht="15" customHeight="1" x14ac:dyDescent="0.15">
      <c r="A16" s="12"/>
      <c r="B16" s="13"/>
      <c r="C16" s="13" t="s">
        <v>12</v>
      </c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>
        <v>14.2</v>
      </c>
      <c r="T16" s="15">
        <v>39.317999999999998</v>
      </c>
      <c r="U16" s="15">
        <v>59.670470000000002</v>
      </c>
      <c r="V16" s="15">
        <v>58.155970000000003</v>
      </c>
      <c r="W16" s="15">
        <v>64.036999999999992</v>
      </c>
      <c r="X16" s="15">
        <f>+'[1]CAP II-10'!O23</f>
        <v>64.502200000000002</v>
      </c>
    </row>
    <row r="17" spans="1:24" ht="15" customHeight="1" x14ac:dyDescent="0.15">
      <c r="A17" s="12"/>
      <c r="B17" s="13"/>
      <c r="C17" s="13" t="s">
        <v>13</v>
      </c>
      <c r="D17" s="14"/>
      <c r="E17" s="15"/>
      <c r="F17" s="15"/>
      <c r="G17" s="15"/>
      <c r="H17" s="15"/>
      <c r="I17" s="15"/>
      <c r="J17" s="15">
        <v>2.1096554870605471</v>
      </c>
      <c r="K17" s="15">
        <v>6.6115164794921872</v>
      </c>
      <c r="L17" s="15">
        <v>6.9158039245605467</v>
      </c>
      <c r="M17" s="15">
        <v>6.9837008972167967</v>
      </c>
      <c r="N17" s="15">
        <v>136.80178411620491</v>
      </c>
      <c r="O17" s="15">
        <v>241.93417400000004</v>
      </c>
      <c r="P17" s="15">
        <v>247.28700200000003</v>
      </c>
      <c r="Q17" s="15">
        <v>295.41514499999994</v>
      </c>
      <c r="R17" s="15">
        <v>223.59260267799996</v>
      </c>
      <c r="S17" s="15">
        <v>348.8</v>
      </c>
      <c r="T17" s="15">
        <v>316.73382156250005</v>
      </c>
      <c r="U17" s="15">
        <v>322.82799440706185</v>
      </c>
      <c r="V17" s="15">
        <v>302.89188003584627</v>
      </c>
      <c r="W17" s="15">
        <v>333.72542016666665</v>
      </c>
      <c r="X17" s="15">
        <f>+'[1]CAP II-10'!O12</f>
        <v>350.58580425333332</v>
      </c>
    </row>
    <row r="18" spans="1:24" ht="15" customHeight="1" x14ac:dyDescent="0.15">
      <c r="A18" s="12"/>
      <c r="B18" s="13"/>
      <c r="C18" s="13" t="s">
        <v>14</v>
      </c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>
        <v>1</v>
      </c>
      <c r="T18" s="15">
        <v>3.8822333000000002</v>
      </c>
      <c r="U18" s="15">
        <v>5.6389886000000002</v>
      </c>
      <c r="V18" s="15">
        <v>3.8239566000000007</v>
      </c>
      <c r="W18" s="15">
        <v>4.0740673000000003</v>
      </c>
      <c r="X18" s="15">
        <f>+'[1]CAP II-10'!O13</f>
        <v>7.2035570999999994</v>
      </c>
    </row>
    <row r="19" spans="1:24" s="16" customFormat="1" ht="18" customHeight="1" x14ac:dyDescent="0.25">
      <c r="B19" s="17"/>
      <c r="C19" s="13" t="s">
        <v>15</v>
      </c>
      <c r="D19" s="14"/>
      <c r="E19" s="15"/>
      <c r="F19" s="15"/>
      <c r="G19" s="15"/>
      <c r="H19" s="15"/>
      <c r="I19" s="15"/>
      <c r="J19" s="15">
        <v>0</v>
      </c>
      <c r="K19" s="15">
        <v>11.034757263183593</v>
      </c>
      <c r="L19" s="15">
        <v>22.650660156250002</v>
      </c>
      <c r="M19" s="15">
        <v>26.274659912109374</v>
      </c>
      <c r="N19" s="15">
        <v>18.212679999999999</v>
      </c>
      <c r="O19" s="15">
        <v>21.157389999999999</v>
      </c>
      <c r="P19" s="15">
        <v>22.144349999999999</v>
      </c>
      <c r="Q19" s="15">
        <v>16.635590000000001</v>
      </c>
      <c r="R19" s="15">
        <v>21.539189999999998</v>
      </c>
      <c r="S19" s="15">
        <v>17.3</v>
      </c>
      <c r="T19" s="15">
        <v>20.460377000000001</v>
      </c>
      <c r="U19" s="15">
        <v>15.51544</v>
      </c>
      <c r="V19" s="15">
        <v>14.117760000000001</v>
      </c>
      <c r="W19" s="15">
        <v>19.287880000000001</v>
      </c>
      <c r="X19" s="15">
        <f>+'[1]CAP II-10'!O14</f>
        <v>20.816137000000001</v>
      </c>
    </row>
    <row r="20" spans="1:24" s="7" customFormat="1" ht="11.25" customHeight="1" x14ac:dyDescent="0.25">
      <c r="B20" s="8"/>
      <c r="C20" s="18" t="s">
        <v>16</v>
      </c>
      <c r="D20" s="19">
        <v>2115.142249</v>
      </c>
      <c r="E20" s="20">
        <v>2332.8892170000004</v>
      </c>
      <c r="F20" s="20">
        <v>2517.8757290000003</v>
      </c>
      <c r="G20" s="20">
        <v>2687.3991520000004</v>
      </c>
      <c r="H20" s="20">
        <v>2889.266431</v>
      </c>
      <c r="I20" s="20">
        <v>3128.1036809574853</v>
      </c>
      <c r="J20" s="20">
        <v>3330.9368355484007</v>
      </c>
      <c r="K20" s="20">
        <v>3474.9536219174861</v>
      </c>
      <c r="L20" s="20">
        <v>3497.6366372566222</v>
      </c>
      <c r="M20" s="20">
        <v>3529.559690446853</v>
      </c>
      <c r="N20" s="20">
        <v>3697.4444933844393</v>
      </c>
      <c r="O20" s="20">
        <v>3790.4176080561933</v>
      </c>
      <c r="P20" s="20">
        <v>3959.1576855755634</v>
      </c>
      <c r="Q20" s="20">
        <v>4189.9810249239072</v>
      </c>
      <c r="R20" s="20">
        <v>4506.3475461751295</v>
      </c>
      <c r="S20" s="20">
        <v>4902.5</v>
      </c>
      <c r="T20" s="20">
        <v>5372.460922837482</v>
      </c>
      <c r="U20" s="20">
        <v>5634.5061684679304</v>
      </c>
      <c r="V20" s="20">
        <v>6098.0060127579973</v>
      </c>
      <c r="W20" s="20">
        <v>6611.5988332922007</v>
      </c>
      <c r="X20" s="21">
        <f>+SUM(X8:X19)</f>
        <v>6939.5248376219743</v>
      </c>
    </row>
    <row r="21" spans="1:24" s="22" customFormat="1" ht="9.75" customHeight="1" x14ac:dyDescent="0.15">
      <c r="B21" s="23"/>
      <c r="C21" s="24" t="s">
        <v>17</v>
      </c>
      <c r="D21" s="25"/>
      <c r="E21" s="26">
        <v>0.10294672526301585</v>
      </c>
      <c r="F21" s="26">
        <v>7.9295026378442879E-2</v>
      </c>
      <c r="G21" s="26">
        <v>6.7327954691126957E-2</v>
      </c>
      <c r="H21" s="26">
        <v>7.5116224863644554E-2</v>
      </c>
      <c r="I21" s="26">
        <v>8.2663629561785301E-2</v>
      </c>
      <c r="J21" s="26">
        <v>6.4842209619097479E-2</v>
      </c>
      <c r="K21" s="26">
        <v>4.323612049082115E-2</v>
      </c>
      <c r="L21" s="26">
        <v>6.5275735469008112E-3</v>
      </c>
      <c r="M21" s="26">
        <v>9.1270353387165049E-3</v>
      </c>
      <c r="N21" s="26">
        <v>4.7565367258693758E-2</v>
      </c>
      <c r="O21" s="26">
        <v>2.5145236078081501E-2</v>
      </c>
      <c r="P21" s="26">
        <v>4.4517542647735775E-2</v>
      </c>
      <c r="Q21" s="26">
        <v>5.8301123036676339E-2</v>
      </c>
      <c r="R21" s="26">
        <v>7.550547827527887E-2</v>
      </c>
      <c r="S21" s="26">
        <v>8.7909875961767359E-2</v>
      </c>
      <c r="T21" s="26">
        <v>9.5861483495661703E-2</v>
      </c>
      <c r="U21" s="26">
        <v>4.8775644791856143E-2</v>
      </c>
      <c r="V21" s="26">
        <v>8.2260952500846418E-2</v>
      </c>
      <c r="W21" s="26">
        <v>8.4223075454449514E-2</v>
      </c>
      <c r="X21" s="26">
        <f>(X20-W20)/W20</f>
        <v>4.95985937136003E-2</v>
      </c>
    </row>
    <row r="22" spans="1:24" x14ac:dyDescent="0.15">
      <c r="C22" s="27" t="s">
        <v>18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2"/>
      <c r="W22" s="22"/>
      <c r="X22" s="22"/>
    </row>
    <row r="23" spans="1:24" ht="9" customHeight="1" x14ac:dyDescent="0.15"/>
    <row r="24" spans="1:24" x14ac:dyDescent="0.15"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24" x14ac:dyDescent="0.1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</sheetData>
  <mergeCells count="5">
    <mergeCell ref="B1:X1"/>
    <mergeCell ref="B2:X2"/>
    <mergeCell ref="B3:X3"/>
    <mergeCell ref="C22:Q22"/>
    <mergeCell ref="R22:S22"/>
  </mergeCells>
  <printOptions horizontalCentered="1"/>
  <pageMargins left="0.98425196850393704" right="0.78740157480314965" top="0.78740157480314965" bottom="0.78740157480314965" header="0" footer="0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EVOLUCION-GEN BRUTA</vt:lpstr>
      <vt:lpstr>'EVOLUCION-GEN BRUTA'!Área_de_impresión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2013-07-22T20:33:21Z</dcterms:created>
  <dcterms:modified xsi:type="dcterms:W3CDTF">2013-07-22T20:35:05Z</dcterms:modified>
</cp:coreProperties>
</file>